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300" windowWidth="20730" windowHeight="1170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F22" i="1"/>
  <c r="E21" i="1"/>
  <c r="E22" i="1"/>
  <c r="D22" i="1"/>
  <c r="D21" i="1"/>
  <c r="D18" i="1"/>
  <c r="F18" i="1"/>
  <c r="D11" i="1"/>
  <c r="F11" i="1"/>
  <c r="F16" i="1"/>
  <c r="D6" i="1"/>
  <c r="D19" i="1"/>
  <c r="D10" i="1"/>
  <c r="F12" i="1"/>
  <c r="F10" i="1"/>
  <c r="F13" i="1"/>
  <c r="F14" i="1"/>
  <c r="F17" i="1"/>
  <c r="F19" i="1"/>
  <c r="D7" i="1"/>
  <c r="F7" i="1"/>
  <c r="F8" i="1"/>
  <c r="F9" i="1"/>
  <c r="F5" i="1"/>
  <c r="F4" i="1"/>
  <c r="D20" i="1"/>
  <c r="E20" i="1"/>
  <c r="F20" i="1"/>
</calcChain>
</file>

<file path=xl/sharedStrings.xml><?xml version="1.0" encoding="utf-8"?>
<sst xmlns="http://schemas.openxmlformats.org/spreadsheetml/2006/main" count="43" uniqueCount="25">
  <si>
    <t xml:space="preserve">COUNCIL </t>
  </si>
  <si>
    <t>TECHNOLOGY TYPE</t>
  </si>
  <si>
    <t>LIGHTS AUDITED</t>
  </si>
  <si>
    <t>FAILURES</t>
  </si>
  <si>
    <t>FAILURE RATE</t>
  </si>
  <si>
    <t>Whittlesea</t>
  </si>
  <si>
    <t xml:space="preserve">Monash </t>
  </si>
  <si>
    <t>T5</t>
  </si>
  <si>
    <t>Yarra Ranges</t>
  </si>
  <si>
    <t>Casey</t>
  </si>
  <si>
    <t>Bass Coast</t>
  </si>
  <si>
    <t>Artcraft T5</t>
  </si>
  <si>
    <t>Pierlite T5</t>
  </si>
  <si>
    <t>Sylvania LED</t>
  </si>
  <si>
    <t>Dandenong</t>
  </si>
  <si>
    <t>Maroondah</t>
  </si>
  <si>
    <t>TOTALS</t>
  </si>
  <si>
    <t>BULK CHANGE FAILURE RATES</t>
  </si>
  <si>
    <t>Mitchell</t>
  </si>
  <si>
    <t>AUDIT NO.</t>
  </si>
  <si>
    <t>Strathbogie</t>
  </si>
  <si>
    <t>Wangaratta</t>
  </si>
  <si>
    <t>NB: Sample failure rates from 16 quality audits across 10 Councils</t>
  </si>
  <si>
    <t>Totals T5</t>
  </si>
  <si>
    <t>Totals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</si>
</sst>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5"/>
      <color theme="1"/>
      <name val="Gill Sans MT"/>
      <family val="2"/>
    </font>
    <font>
      <sz val="15"/>
      <color theme="1"/>
      <name val="Gill Sans MT"/>
      <family val="2"/>
    </font>
    <font>
      <i/>
      <sz val="15"/>
      <color theme="1"/>
      <name val="Gill Sans MT"/>
      <family val="2"/>
    </font>
    <font>
      <b/>
      <sz val="11"/>
      <color theme="1"/>
      <name val="Gill Sans MT"/>
      <family val="2"/>
    </font>
    <font>
      <sz val="12"/>
      <color theme="1"/>
      <name val="Gill Sans MT"/>
      <family val="2"/>
    </font>
    <font>
      <sz val="11"/>
      <color theme="1"/>
      <name val="Gill Sans MT"/>
      <family val="2"/>
    </font>
    <font>
      <sz val="11"/>
      <color rgb="FF000000"/>
      <name val="Gill Sans MT"/>
      <family val="2"/>
    </font>
    <font>
      <b/>
      <sz val="12"/>
      <color theme="1"/>
      <name val="Gill Sans MT"/>
      <family val="2"/>
    </font>
    <font>
      <b/>
      <sz val="11"/>
      <name val="Gill Sans 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0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0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10" fontId="7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0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0" fontId="6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D3" sqref="D3:F3"/>
    </sheetView>
  </sheetViews>
  <sheetFormatPr defaultColWidth="10.875" defaultRowHeight="19.5" x14ac:dyDescent="0.4"/>
  <cols>
    <col min="1" max="1" width="13.625" style="8" customWidth="1"/>
    <col min="2" max="2" width="10.5" style="8" customWidth="1"/>
    <col min="3" max="3" width="17.875" style="8" bestFit="1" customWidth="1"/>
    <col min="4" max="4" width="17.125" style="8" customWidth="1"/>
    <col min="5" max="5" width="18" style="8" customWidth="1"/>
    <col min="6" max="6" width="19.375" style="12" customWidth="1"/>
    <col min="7" max="7" width="55.625" style="8" customWidth="1"/>
    <col min="8" max="16384" width="10.875" style="8"/>
  </cols>
  <sheetData>
    <row r="1" spans="1:7" s="4" customFormat="1" ht="39" customHeight="1" x14ac:dyDescent="0.5">
      <c r="A1" s="1" t="s">
        <v>17</v>
      </c>
      <c r="B1" s="1"/>
      <c r="C1" s="2"/>
      <c r="D1" s="2"/>
      <c r="E1" s="2"/>
      <c r="F1" s="3"/>
    </row>
    <row r="2" spans="1:7" s="4" customFormat="1" ht="39.950000000000003" customHeight="1" x14ac:dyDescent="0.5">
      <c r="A2" s="5" t="s">
        <v>22</v>
      </c>
      <c r="B2" s="2"/>
      <c r="C2" s="2"/>
      <c r="D2" s="2"/>
      <c r="E2" s="2"/>
      <c r="F2" s="3"/>
    </row>
    <row r="3" spans="1:7" x14ac:dyDescent="0.4">
      <c r="A3" s="6" t="s">
        <v>0</v>
      </c>
      <c r="B3" s="6" t="s">
        <v>19</v>
      </c>
      <c r="C3" s="6" t="s">
        <v>1</v>
      </c>
      <c r="D3" s="6" t="s">
        <v>2</v>
      </c>
      <c r="E3" s="6" t="s">
        <v>3</v>
      </c>
      <c r="F3" s="7" t="s">
        <v>4</v>
      </c>
      <c r="G3" s="6"/>
    </row>
    <row r="4" spans="1:7" x14ac:dyDescent="0.4">
      <c r="A4" s="9" t="s">
        <v>9</v>
      </c>
      <c r="B4" s="9">
        <v>1</v>
      </c>
      <c r="C4" s="9" t="s">
        <v>13</v>
      </c>
      <c r="D4" s="9">
        <v>166</v>
      </c>
      <c r="E4" s="9">
        <v>1</v>
      </c>
      <c r="F4" s="10">
        <f>E4/D4</f>
        <v>6.024096385542169E-3</v>
      </c>
      <c r="G4" s="9"/>
    </row>
    <row r="5" spans="1:7" x14ac:dyDescent="0.4">
      <c r="A5" s="9" t="s">
        <v>9</v>
      </c>
      <c r="B5" s="9">
        <v>3</v>
      </c>
      <c r="C5" s="9" t="s">
        <v>13</v>
      </c>
      <c r="D5" s="9">
        <v>168</v>
      </c>
      <c r="E5" s="9">
        <v>0</v>
      </c>
      <c r="F5" s="10">
        <f>E5/D5</f>
        <v>0</v>
      </c>
      <c r="G5" s="11"/>
    </row>
    <row r="6" spans="1:7" x14ac:dyDescent="0.4">
      <c r="A6" s="9" t="s">
        <v>10</v>
      </c>
      <c r="B6" s="8">
        <v>1</v>
      </c>
      <c r="C6" s="9" t="s">
        <v>12</v>
      </c>
      <c r="D6" s="8">
        <f>31+42+90</f>
        <v>163</v>
      </c>
      <c r="E6" s="8">
        <v>1</v>
      </c>
      <c r="G6" s="9"/>
    </row>
    <row r="7" spans="1:7" x14ac:dyDescent="0.4">
      <c r="A7" s="9" t="s">
        <v>10</v>
      </c>
      <c r="B7" s="9">
        <v>2</v>
      </c>
      <c r="C7" s="9" t="s">
        <v>12</v>
      </c>
      <c r="D7" s="9">
        <f>63+82+25</f>
        <v>170</v>
      </c>
      <c r="E7" s="9">
        <v>4</v>
      </c>
      <c r="F7" s="10">
        <f>E7/D7</f>
        <v>2.3529411764705882E-2</v>
      </c>
      <c r="G7" s="9"/>
    </row>
    <row r="8" spans="1:7" x14ac:dyDescent="0.4">
      <c r="A8" s="9" t="s">
        <v>14</v>
      </c>
      <c r="B8" s="9">
        <v>1</v>
      </c>
      <c r="C8" s="9" t="s">
        <v>13</v>
      </c>
      <c r="D8" s="9">
        <v>159</v>
      </c>
      <c r="E8" s="9">
        <v>1</v>
      </c>
      <c r="F8" s="10">
        <f t="shared" ref="F8:F19" si="0">E8/D8</f>
        <v>6.2893081761006293E-3</v>
      </c>
      <c r="G8" s="9"/>
    </row>
    <row r="9" spans="1:7" x14ac:dyDescent="0.4">
      <c r="A9" s="9" t="s">
        <v>14</v>
      </c>
      <c r="B9" s="9">
        <v>2</v>
      </c>
      <c r="C9" s="9" t="s">
        <v>13</v>
      </c>
      <c r="D9" s="9">
        <v>111</v>
      </c>
      <c r="E9" s="9">
        <v>1</v>
      </c>
      <c r="F9" s="10">
        <f t="shared" si="0"/>
        <v>9.0090090090090089E-3</v>
      </c>
      <c r="G9" s="9"/>
    </row>
    <row r="10" spans="1:7" x14ac:dyDescent="0.4">
      <c r="A10" s="9" t="s">
        <v>15</v>
      </c>
      <c r="B10" s="9">
        <v>2</v>
      </c>
      <c r="C10" s="9" t="s">
        <v>13</v>
      </c>
      <c r="D10" s="9">
        <f>70+19+6+38</f>
        <v>133</v>
      </c>
      <c r="E10" s="9">
        <v>1</v>
      </c>
      <c r="F10" s="10">
        <f>E10/D10</f>
        <v>7.5187969924812026E-3</v>
      </c>
      <c r="G10" s="9"/>
    </row>
    <row r="11" spans="1:7" x14ac:dyDescent="0.4">
      <c r="A11" s="9" t="s">
        <v>15</v>
      </c>
      <c r="B11" s="9">
        <v>1</v>
      </c>
      <c r="C11" s="9" t="s">
        <v>13</v>
      </c>
      <c r="D11" s="9">
        <f>28+7+28+12</f>
        <v>75</v>
      </c>
      <c r="E11" s="9">
        <v>2</v>
      </c>
      <c r="F11" s="10">
        <f>E11/D11</f>
        <v>2.6666666666666668E-2</v>
      </c>
      <c r="G11" s="9"/>
    </row>
    <row r="12" spans="1:7" x14ac:dyDescent="0.4">
      <c r="A12" s="9" t="s">
        <v>18</v>
      </c>
      <c r="B12" s="9">
        <v>1</v>
      </c>
      <c r="C12" s="9" t="s">
        <v>7</v>
      </c>
      <c r="D12" s="9">
        <v>117</v>
      </c>
      <c r="E12" s="9">
        <v>1</v>
      </c>
      <c r="F12" s="10">
        <f t="shared" si="0"/>
        <v>8.5470085470085479E-3</v>
      </c>
      <c r="G12" s="9"/>
    </row>
    <row r="13" spans="1:7" x14ac:dyDescent="0.4">
      <c r="A13" s="9" t="s">
        <v>6</v>
      </c>
      <c r="B13" s="9">
        <v>2</v>
      </c>
      <c r="C13" s="9" t="s">
        <v>11</v>
      </c>
      <c r="D13" s="9">
        <v>389</v>
      </c>
      <c r="E13" s="9">
        <v>7</v>
      </c>
      <c r="F13" s="10">
        <f t="shared" si="0"/>
        <v>1.7994858611825194E-2</v>
      </c>
      <c r="G13" s="11"/>
    </row>
    <row r="14" spans="1:7" x14ac:dyDescent="0.4">
      <c r="A14" s="9" t="s">
        <v>6</v>
      </c>
      <c r="B14" s="9">
        <v>4</v>
      </c>
      <c r="C14" s="9" t="s">
        <v>11</v>
      </c>
      <c r="D14" s="9">
        <v>200</v>
      </c>
      <c r="E14" s="9">
        <v>0</v>
      </c>
      <c r="F14" s="10">
        <f t="shared" si="0"/>
        <v>0</v>
      </c>
      <c r="G14" s="9"/>
    </row>
    <row r="15" spans="1:7" x14ac:dyDescent="0.4">
      <c r="A15" s="13" t="s">
        <v>20</v>
      </c>
      <c r="B15" s="13">
        <v>1</v>
      </c>
      <c r="C15" s="13" t="s">
        <v>7</v>
      </c>
      <c r="D15" s="13">
        <v>146</v>
      </c>
      <c r="E15" s="13">
        <v>2</v>
      </c>
      <c r="F15" s="14">
        <v>1.37E-2</v>
      </c>
      <c r="G15" s="13"/>
    </row>
    <row r="16" spans="1:7" x14ac:dyDescent="0.4">
      <c r="A16" s="13" t="s">
        <v>21</v>
      </c>
      <c r="B16" s="13">
        <v>1</v>
      </c>
      <c r="C16" s="9" t="s">
        <v>13</v>
      </c>
      <c r="D16" s="13">
        <v>120</v>
      </c>
      <c r="E16" s="13">
        <v>1</v>
      </c>
      <c r="F16" s="14">
        <f>E16/D16</f>
        <v>8.3333333333333332E-3</v>
      </c>
      <c r="G16" s="13"/>
    </row>
    <row r="17" spans="1:7" x14ac:dyDescent="0.4">
      <c r="A17" s="9" t="s">
        <v>5</v>
      </c>
      <c r="B17" s="9">
        <v>1</v>
      </c>
      <c r="C17" s="9" t="s">
        <v>11</v>
      </c>
      <c r="D17" s="13">
        <v>565</v>
      </c>
      <c r="E17" s="9">
        <v>15</v>
      </c>
      <c r="F17" s="10">
        <f t="shared" si="0"/>
        <v>2.6548672566371681E-2</v>
      </c>
      <c r="G17" s="11"/>
    </row>
    <row r="18" spans="1:7" x14ac:dyDescent="0.4">
      <c r="A18" s="9" t="s">
        <v>5</v>
      </c>
      <c r="B18" s="9">
        <v>5</v>
      </c>
      <c r="C18" s="9" t="s">
        <v>11</v>
      </c>
      <c r="D18" s="13">
        <f>28+18+28+19+2+28+14+21+28+20+28+7</f>
        <v>241</v>
      </c>
      <c r="E18" s="9">
        <v>3</v>
      </c>
      <c r="F18" s="10">
        <f>E18/D18</f>
        <v>1.2448132780082987E-2</v>
      </c>
      <c r="G18" s="11"/>
    </row>
    <row r="19" spans="1:7" x14ac:dyDescent="0.4">
      <c r="A19" s="9" t="s">
        <v>8</v>
      </c>
      <c r="B19" s="9">
        <v>8</v>
      </c>
      <c r="C19" s="9" t="s">
        <v>11</v>
      </c>
      <c r="D19" s="9">
        <f>12+126+71</f>
        <v>209</v>
      </c>
      <c r="E19" s="9">
        <v>8</v>
      </c>
      <c r="F19" s="10">
        <f t="shared" si="0"/>
        <v>3.8277511961722487E-2</v>
      </c>
      <c r="G19" s="9"/>
    </row>
    <row r="20" spans="1:7" x14ac:dyDescent="0.4">
      <c r="A20" s="9"/>
      <c r="B20" s="9"/>
      <c r="C20" s="15" t="s">
        <v>16</v>
      </c>
      <c r="D20" s="15">
        <f>SUM(D4:D19)</f>
        <v>3132</v>
      </c>
      <c r="E20" s="18">
        <f>SUM(E4:E19)</f>
        <v>48</v>
      </c>
      <c r="F20" s="16">
        <f>E20/D20</f>
        <v>1.532567049808429E-2</v>
      </c>
      <c r="G20" s="9"/>
    </row>
    <row r="21" spans="1:7" x14ac:dyDescent="0.4">
      <c r="C21" s="17" t="s">
        <v>23</v>
      </c>
      <c r="D21" s="17">
        <f>D20-D16-D11-D10-D9-D8-D5-D4</f>
        <v>2200</v>
      </c>
      <c r="E21" s="17">
        <f>E20-E16-E11-E10-E9-E8-E5-E4</f>
        <v>41</v>
      </c>
      <c r="F21" s="16">
        <f t="shared" ref="F21:F22" si="1">E21/D21</f>
        <v>1.8636363636363635E-2</v>
      </c>
    </row>
    <row r="22" spans="1:7" x14ac:dyDescent="0.4">
      <c r="C22" s="17" t="s">
        <v>24</v>
      </c>
      <c r="D22" s="17">
        <f>D20-D21</f>
        <v>932</v>
      </c>
      <c r="E22" s="17">
        <f>E20-E21</f>
        <v>7</v>
      </c>
      <c r="F22" s="16">
        <f t="shared" si="1"/>
        <v>7.5107296137339056E-3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Gleeson</dc:creator>
  <cp:lastModifiedBy>Paul Brown</cp:lastModifiedBy>
  <dcterms:created xsi:type="dcterms:W3CDTF">2015-06-25T04:06:26Z</dcterms:created>
  <dcterms:modified xsi:type="dcterms:W3CDTF">2015-06-26T02:44:43Z</dcterms:modified>
</cp:coreProperties>
</file>