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9A186027-012B-42BB-9C13-C2780ADDAB3C}" xr6:coauthVersionLast="36" xr6:coauthVersionMax="36" xr10:uidLastSave="{00000000-0000-0000-0000-000000000000}"/>
  <bookViews>
    <workbookView xWindow="10980" yWindow="-15" windowWidth="11025" windowHeight="9450" activeTab="3" xr2:uid="{00000000-000D-0000-FFFF-FFFF00000000}"/>
  </bookViews>
  <sheets>
    <sheet name="Input_reliability" sheetId="21" r:id="rId1"/>
    <sheet name="Input_calls" sheetId="22" r:id="rId2"/>
    <sheet name="Calculations" sheetId="18" r:id="rId3"/>
    <sheet name="Output" sheetId="26" r:id="rId4"/>
  </sheets>
  <externalReferences>
    <externalReference r:id="rId5"/>
    <externalReference r:id="rId6"/>
  </externalReferences>
  <definedNames>
    <definedName name="_xlnm._FilterDatabase" localSheetId="1" hidden="1">Input_calls!$A$7:$D$1468</definedName>
    <definedName name="_xlnm._FilterDatabase" localSheetId="0" hidden="1">Input_reliability!$A$7:$Y$1468</definedName>
    <definedName name="_LU_Version" localSheetId="3">[1]Formats!$D$51</definedName>
    <definedName name="_LU_Version">#REF!</definedName>
    <definedName name="InfoClassification" localSheetId="3">[1]Formats!$D$46</definedName>
    <definedName name="InfoClassification">#REF!</definedName>
    <definedName name="ModelName">[2]Title!$D$43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" i="18" l="1"/>
  <c r="H5" i="18"/>
  <c r="G5" i="18"/>
  <c r="F5" i="18"/>
  <c r="C5" i="18"/>
  <c r="D5" i="18"/>
  <c r="C16" i="18"/>
  <c r="C15" i="18"/>
  <c r="AB1833" i="21" l="1"/>
  <c r="AB1832" i="21"/>
  <c r="AB1831" i="21"/>
  <c r="AB1830" i="21"/>
  <c r="AB1829" i="21"/>
  <c r="AB1828" i="21"/>
  <c r="AB1827" i="21"/>
  <c r="AB1826" i="21"/>
  <c r="AB1825" i="21"/>
  <c r="AB1824" i="21"/>
  <c r="AB1823" i="21"/>
  <c r="AB1822" i="21"/>
  <c r="AB1821" i="21"/>
  <c r="AB1820" i="21"/>
  <c r="AB1819" i="21"/>
  <c r="AB1818" i="21"/>
  <c r="AB1817" i="21"/>
  <c r="AB1816" i="21"/>
  <c r="AB1815" i="21"/>
  <c r="AB1814" i="21"/>
  <c r="AB1813" i="21"/>
  <c r="AB1812" i="21"/>
  <c r="AB1811" i="21"/>
  <c r="AB1810" i="21"/>
  <c r="AB1809" i="21"/>
  <c r="AB1808" i="21"/>
  <c r="AB1807" i="21"/>
  <c r="AB1806" i="21"/>
  <c r="AB1805" i="21"/>
  <c r="AB1804" i="21"/>
  <c r="AB1803" i="21"/>
  <c r="AB1802" i="21"/>
  <c r="AB1801" i="21"/>
  <c r="AB1800" i="21"/>
  <c r="AB1799" i="21"/>
  <c r="AB1798" i="21"/>
  <c r="AB1797" i="21"/>
  <c r="AB1796" i="21"/>
  <c r="AB1795" i="21"/>
  <c r="AB1794" i="21"/>
  <c r="AB1793" i="21"/>
  <c r="AB1792" i="21"/>
  <c r="AB1791" i="21"/>
  <c r="AB1790" i="21"/>
  <c r="AB1789" i="21"/>
  <c r="AB1788" i="21"/>
  <c r="AB1787" i="21"/>
  <c r="AB1786" i="21"/>
  <c r="AB1785" i="21"/>
  <c r="AB1784" i="21"/>
  <c r="AB1783" i="21"/>
  <c r="AB1782" i="21"/>
  <c r="AB1781" i="21"/>
  <c r="AB1780" i="21"/>
  <c r="AB1779" i="21"/>
  <c r="AB1778" i="21"/>
  <c r="AB1777" i="21"/>
  <c r="AB1776" i="21"/>
  <c r="AB1775" i="21"/>
  <c r="AB1774" i="21"/>
  <c r="AB1773" i="21"/>
  <c r="AB1772" i="21"/>
  <c r="AB1771" i="21"/>
  <c r="AB1770" i="21"/>
  <c r="AB1769" i="21"/>
  <c r="AB1768" i="21"/>
  <c r="AB1767" i="21"/>
  <c r="AB1766" i="21"/>
  <c r="AB1765" i="21"/>
  <c r="AB1764" i="21"/>
  <c r="AB1763" i="21"/>
  <c r="AB1762" i="21"/>
  <c r="AB1761" i="21"/>
  <c r="AB1760" i="21"/>
  <c r="AB1759" i="21"/>
  <c r="AB1758" i="21"/>
  <c r="AB1757" i="21"/>
  <c r="AB1756" i="21"/>
  <c r="AB1755" i="21"/>
  <c r="AB1754" i="21"/>
  <c r="AB1753" i="21"/>
  <c r="AB1752" i="21"/>
  <c r="AB1751" i="21"/>
  <c r="AB1750" i="21"/>
  <c r="AB1749" i="21"/>
  <c r="AB1748" i="21"/>
  <c r="AB1747" i="21"/>
  <c r="AB1746" i="21"/>
  <c r="AB1745" i="21"/>
  <c r="AB1744" i="21"/>
  <c r="AB1743" i="21"/>
  <c r="AB1742" i="21"/>
  <c r="AB1741" i="21"/>
  <c r="AB1740" i="21"/>
  <c r="AB1739" i="21"/>
  <c r="AB1738" i="21"/>
  <c r="AB1737" i="21"/>
  <c r="AB1736" i="21"/>
  <c r="AB1735" i="21"/>
  <c r="AB1734" i="21"/>
  <c r="AB1733" i="21"/>
  <c r="AB1732" i="21"/>
  <c r="AB1731" i="21"/>
  <c r="AB1730" i="21"/>
  <c r="AB1729" i="21"/>
  <c r="AB1728" i="21"/>
  <c r="AB1727" i="21"/>
  <c r="AB1726" i="21"/>
  <c r="AB1725" i="21"/>
  <c r="AB1724" i="21"/>
  <c r="AB1723" i="21"/>
  <c r="AB1722" i="21"/>
  <c r="AB1721" i="21"/>
  <c r="AB1720" i="21"/>
  <c r="AB1719" i="21"/>
  <c r="AB1718" i="21"/>
  <c r="AB1717" i="21"/>
  <c r="AB1716" i="21"/>
  <c r="AB1715" i="21"/>
  <c r="AB1714" i="21"/>
  <c r="AB1713" i="21"/>
  <c r="AB1712" i="21"/>
  <c r="AB1711" i="21"/>
  <c r="AB1710" i="21"/>
  <c r="AB1709" i="21"/>
  <c r="AB1708" i="21"/>
  <c r="AB1707" i="21"/>
  <c r="AB1706" i="21"/>
  <c r="AB1705" i="21"/>
  <c r="AB1704" i="21"/>
  <c r="AB1703" i="21"/>
  <c r="AB1702" i="21"/>
  <c r="AB1701" i="21"/>
  <c r="AB1700" i="21"/>
  <c r="AB1699" i="21"/>
  <c r="AB1698" i="21"/>
  <c r="AB1697" i="21"/>
  <c r="AB1696" i="21"/>
  <c r="AB1695" i="21"/>
  <c r="AB1694" i="21"/>
  <c r="AB1693" i="21"/>
  <c r="AB1692" i="21"/>
  <c r="AB1691" i="21"/>
  <c r="AB1690" i="21"/>
  <c r="AB1689" i="21"/>
  <c r="AB1688" i="21"/>
  <c r="AB1687" i="21"/>
  <c r="AB1686" i="21"/>
  <c r="AB1685" i="21"/>
  <c r="AB1684" i="21"/>
  <c r="AB1683" i="21"/>
  <c r="AB1682" i="21"/>
  <c r="AB1681" i="21"/>
  <c r="AB1680" i="21"/>
  <c r="AB1679" i="21"/>
  <c r="AB1678" i="21"/>
  <c r="AB1677" i="21"/>
  <c r="AB1676" i="21"/>
  <c r="AB1675" i="21"/>
  <c r="AB1674" i="21"/>
  <c r="AB1673" i="21"/>
  <c r="AB1672" i="21"/>
  <c r="AB1671" i="21"/>
  <c r="AB1670" i="21"/>
  <c r="AB1669" i="21"/>
  <c r="AB1668" i="21"/>
  <c r="AB1667" i="21"/>
  <c r="AB1666" i="21"/>
  <c r="AB1665" i="21"/>
  <c r="AB1664" i="21"/>
  <c r="AB1663" i="21"/>
  <c r="AB1662" i="21"/>
  <c r="AB1661" i="21"/>
  <c r="AB1660" i="21"/>
  <c r="AB1659" i="21"/>
  <c r="AB1658" i="21"/>
  <c r="AB1657" i="21"/>
  <c r="AB1656" i="21"/>
  <c r="AB1655" i="21"/>
  <c r="AB1654" i="21"/>
  <c r="AB1653" i="21"/>
  <c r="AB1652" i="21"/>
  <c r="AB1651" i="21"/>
  <c r="AB1650" i="21"/>
  <c r="AB1649" i="21"/>
  <c r="AB1648" i="21"/>
  <c r="AB1647" i="21"/>
  <c r="AB1646" i="21"/>
  <c r="AB1645" i="21"/>
  <c r="AB1644" i="21"/>
  <c r="AB1643" i="21"/>
  <c r="AB1642" i="21"/>
  <c r="AB1641" i="21"/>
  <c r="AB1640" i="21"/>
  <c r="AB1639" i="21"/>
  <c r="AB1638" i="21"/>
  <c r="AB1637" i="21"/>
  <c r="AB1636" i="21"/>
  <c r="AB1635" i="21"/>
  <c r="AB1634" i="21"/>
  <c r="AB1633" i="21"/>
  <c r="AB1632" i="21"/>
  <c r="AB1631" i="21"/>
  <c r="AB1630" i="21"/>
  <c r="AB1629" i="21"/>
  <c r="AB1628" i="21"/>
  <c r="AB1627" i="21"/>
  <c r="AB1626" i="21"/>
  <c r="AB1625" i="21"/>
  <c r="AB1624" i="21"/>
  <c r="AB1623" i="21"/>
  <c r="AB1622" i="21"/>
  <c r="AB1621" i="21"/>
  <c r="AB1620" i="21"/>
  <c r="AB1619" i="21"/>
  <c r="AB1618" i="21"/>
  <c r="AB1617" i="21"/>
  <c r="AB1616" i="21"/>
  <c r="AB1615" i="21"/>
  <c r="AB1614" i="21"/>
  <c r="AB1613" i="21"/>
  <c r="AB1612" i="21"/>
  <c r="AB1611" i="21"/>
  <c r="AB1610" i="21"/>
  <c r="AB1609" i="21"/>
  <c r="AB1608" i="21"/>
  <c r="AB1607" i="21"/>
  <c r="AB1606" i="21"/>
  <c r="AB1605" i="21"/>
  <c r="AB1604" i="21"/>
  <c r="AB1603" i="21"/>
  <c r="AB1602" i="21"/>
  <c r="AB1601" i="21"/>
  <c r="AB1600" i="21"/>
  <c r="AB1599" i="21"/>
  <c r="AB1598" i="21"/>
  <c r="AB1597" i="21"/>
  <c r="AB1596" i="21"/>
  <c r="AB1595" i="21"/>
  <c r="AB1594" i="21"/>
  <c r="AB1593" i="21"/>
  <c r="AB1592" i="21"/>
  <c r="AB1591" i="21"/>
  <c r="AB1590" i="21"/>
  <c r="AB1589" i="21"/>
  <c r="AB1588" i="21"/>
  <c r="AB1587" i="21"/>
  <c r="AB1586" i="21"/>
  <c r="AB1585" i="21"/>
  <c r="AB1584" i="21"/>
  <c r="AB1583" i="21"/>
  <c r="AB1582" i="21"/>
  <c r="AB1581" i="21"/>
  <c r="AB1580" i="21"/>
  <c r="AB1579" i="21"/>
  <c r="AB1578" i="21"/>
  <c r="AB1577" i="21"/>
  <c r="AB1576" i="21"/>
  <c r="AB1575" i="21"/>
  <c r="AB1574" i="21"/>
  <c r="AB1573" i="21"/>
  <c r="AB1572" i="21"/>
  <c r="AB1571" i="21"/>
  <c r="AB1570" i="21"/>
  <c r="AB1569" i="21"/>
  <c r="AB1568" i="21"/>
  <c r="AB1567" i="21"/>
  <c r="AB1566" i="21"/>
  <c r="AB1565" i="21"/>
  <c r="AB1564" i="21"/>
  <c r="AB1563" i="21"/>
  <c r="AB1562" i="21"/>
  <c r="AB1561" i="21"/>
  <c r="AB1560" i="21"/>
  <c r="AB1559" i="21"/>
  <c r="AB1558" i="21"/>
  <c r="AB1557" i="21"/>
  <c r="AB1556" i="21"/>
  <c r="AB1555" i="21"/>
  <c r="AB1554" i="21"/>
  <c r="AB1553" i="21"/>
  <c r="AB1552" i="21"/>
  <c r="AB1551" i="21"/>
  <c r="AB1550" i="21"/>
  <c r="AB1549" i="21"/>
  <c r="AB1548" i="21"/>
  <c r="AB1547" i="21"/>
  <c r="AB1546" i="21"/>
  <c r="AB1545" i="21"/>
  <c r="AB1544" i="21"/>
  <c r="AB1543" i="21"/>
  <c r="AB1542" i="21"/>
  <c r="AB1541" i="21"/>
  <c r="AB1540" i="21"/>
  <c r="AB1539" i="21"/>
  <c r="AB1538" i="21"/>
  <c r="AB1537" i="21"/>
  <c r="AB1536" i="21"/>
  <c r="AB1535" i="21"/>
  <c r="AB1534" i="21"/>
  <c r="AB1533" i="21"/>
  <c r="AB1532" i="21"/>
  <c r="AB1531" i="21"/>
  <c r="AB1530" i="21"/>
  <c r="AB1529" i="21"/>
  <c r="AB1528" i="21"/>
  <c r="AB1527" i="21"/>
  <c r="AB1526" i="21"/>
  <c r="AB1525" i="21"/>
  <c r="AB1524" i="21"/>
  <c r="AB1523" i="21"/>
  <c r="AB1522" i="21"/>
  <c r="AB1521" i="21"/>
  <c r="AB1520" i="21"/>
  <c r="AB1519" i="21"/>
  <c r="AB1518" i="21"/>
  <c r="AB1517" i="21"/>
  <c r="AB1516" i="21"/>
  <c r="AB1515" i="21"/>
  <c r="AB1514" i="21"/>
  <c r="AB1513" i="21"/>
  <c r="AB1512" i="21"/>
  <c r="AB1511" i="21"/>
  <c r="AB1510" i="21"/>
  <c r="AB1509" i="21"/>
  <c r="AB1508" i="21"/>
  <c r="AB1507" i="21"/>
  <c r="AB1506" i="21"/>
  <c r="AB1505" i="21"/>
  <c r="AB1504" i="21"/>
  <c r="AB1503" i="21"/>
  <c r="AB1502" i="21"/>
  <c r="AB1501" i="21"/>
  <c r="AB1500" i="21"/>
  <c r="AB1499" i="21"/>
  <c r="AB1498" i="21"/>
  <c r="AB1497" i="21"/>
  <c r="AB1496" i="21"/>
  <c r="AB1495" i="21"/>
  <c r="AB1494" i="21"/>
  <c r="AB1493" i="21"/>
  <c r="AB1492" i="21"/>
  <c r="AB1491" i="21"/>
  <c r="AB1490" i="21"/>
  <c r="AB1489" i="21"/>
  <c r="AB1488" i="21"/>
  <c r="AB1487" i="21"/>
  <c r="AB1486" i="21"/>
  <c r="AB1485" i="21"/>
  <c r="AB1484" i="21"/>
  <c r="AB1483" i="21"/>
  <c r="AB1482" i="21"/>
  <c r="AB1481" i="21"/>
  <c r="AB1480" i="21"/>
  <c r="AB1479" i="21"/>
  <c r="AB1478" i="21"/>
  <c r="AB1477" i="21"/>
  <c r="AB1476" i="21"/>
  <c r="AB1475" i="21"/>
  <c r="AB1474" i="21"/>
  <c r="AB1473" i="21"/>
  <c r="AB1472" i="21"/>
  <c r="AB1471" i="21"/>
  <c r="AB1470" i="21"/>
  <c r="AB1469" i="21"/>
  <c r="AD12" i="21" l="1"/>
  <c r="AE12" i="21"/>
  <c r="AF12" i="21" s="1"/>
  <c r="AG12" i="21" s="1"/>
  <c r="D7" i="26" l="1"/>
  <c r="C7" i="26"/>
  <c r="A1" i="26" l="1"/>
  <c r="AB256" i="21" l="1"/>
  <c r="A1" i="18" l="1"/>
  <c r="B2" i="22"/>
  <c r="D6" i="26" l="1"/>
  <c r="C6" i="26"/>
  <c r="D5" i="26"/>
  <c r="C5" i="26"/>
  <c r="C17" i="18" l="1"/>
  <c r="F13" i="26" s="1"/>
  <c r="AB9" i="21"/>
  <c r="AB10" i="21"/>
  <c r="AB11" i="21"/>
  <c r="AB12" i="21"/>
  <c r="AB13" i="21"/>
  <c r="AB14" i="21"/>
  <c r="AB15" i="21"/>
  <c r="AB16" i="21"/>
  <c r="AB17" i="21"/>
  <c r="AB18" i="21"/>
  <c r="AB19" i="21"/>
  <c r="AB20" i="21"/>
  <c r="AB21" i="21"/>
  <c r="AB22" i="21"/>
  <c r="AB23" i="21"/>
  <c r="AB24" i="21"/>
  <c r="AB25" i="21"/>
  <c r="AB26" i="21"/>
  <c r="AB27" i="21"/>
  <c r="AB28" i="21"/>
  <c r="AB29" i="21"/>
  <c r="AB30" i="21"/>
  <c r="AB31" i="21"/>
  <c r="AB32" i="21"/>
  <c r="AB33" i="21"/>
  <c r="AB34" i="21"/>
  <c r="AB35" i="21"/>
  <c r="AB36" i="21"/>
  <c r="AB37" i="21"/>
  <c r="AB38" i="21"/>
  <c r="AB39" i="21"/>
  <c r="AB40" i="21"/>
  <c r="AB41" i="21"/>
  <c r="AB42" i="21"/>
  <c r="AB43" i="21"/>
  <c r="AB44" i="21"/>
  <c r="AB45" i="21"/>
  <c r="AB46" i="21"/>
  <c r="AB47" i="21"/>
  <c r="AB48" i="21"/>
  <c r="AB49" i="21"/>
  <c r="AB50" i="21"/>
  <c r="AB51" i="21"/>
  <c r="AB52" i="21"/>
  <c r="AB53" i="21"/>
  <c r="AB54" i="21"/>
  <c r="AB55" i="21"/>
  <c r="AB56" i="21"/>
  <c r="AB57" i="21"/>
  <c r="AB58" i="21"/>
  <c r="AB59" i="21"/>
  <c r="AB60" i="21"/>
  <c r="AB61" i="21"/>
  <c r="AB62" i="21"/>
  <c r="AB63" i="21"/>
  <c r="AB64" i="21"/>
  <c r="AB65" i="21"/>
  <c r="AB66" i="21"/>
  <c r="AB67" i="21"/>
  <c r="AB68" i="21"/>
  <c r="AB69" i="21"/>
  <c r="AB70" i="21"/>
  <c r="AB71" i="21"/>
  <c r="AB72" i="21"/>
  <c r="AB73" i="21"/>
  <c r="AB74" i="21"/>
  <c r="AB75" i="21"/>
  <c r="AB76" i="21"/>
  <c r="AB77" i="21"/>
  <c r="AB78" i="21"/>
  <c r="AB79" i="21"/>
  <c r="AB80" i="21"/>
  <c r="AB81" i="21"/>
  <c r="AB82" i="21"/>
  <c r="AB83" i="21"/>
  <c r="AB84" i="21"/>
  <c r="AB85" i="21"/>
  <c r="AB86" i="21"/>
  <c r="AB87" i="21"/>
  <c r="AB88" i="21"/>
  <c r="AB89" i="21"/>
  <c r="AB90" i="21"/>
  <c r="AB91" i="21"/>
  <c r="AB92" i="21"/>
  <c r="AB93" i="21"/>
  <c r="AB94" i="21"/>
  <c r="AB95" i="21"/>
  <c r="AB96" i="21"/>
  <c r="AB97" i="21"/>
  <c r="AB98" i="21"/>
  <c r="AB99" i="21"/>
  <c r="AB100" i="21"/>
  <c r="AB101" i="21"/>
  <c r="AB102" i="21"/>
  <c r="AB103" i="21"/>
  <c r="AB104" i="21"/>
  <c r="AB105" i="21"/>
  <c r="AB106" i="21"/>
  <c r="AB107" i="21"/>
  <c r="AB108" i="21"/>
  <c r="AB109" i="21"/>
  <c r="AB110" i="21"/>
  <c r="AB111" i="21"/>
  <c r="AB112" i="21"/>
  <c r="AB113" i="21"/>
  <c r="AB114" i="21"/>
  <c r="AB115" i="21"/>
  <c r="AB116" i="21"/>
  <c r="AB117" i="21"/>
  <c r="AB118" i="21"/>
  <c r="AB119" i="21"/>
  <c r="AB120" i="21"/>
  <c r="AB121" i="21"/>
  <c r="AB122" i="21"/>
  <c r="AB123" i="21"/>
  <c r="AB124" i="21"/>
  <c r="AB125" i="21"/>
  <c r="AB126" i="21"/>
  <c r="AB127" i="21"/>
  <c r="AB128" i="21"/>
  <c r="AB129" i="21"/>
  <c r="AB130" i="21"/>
  <c r="AB131" i="21"/>
  <c r="AB132" i="21"/>
  <c r="AB133" i="21"/>
  <c r="AB134" i="21"/>
  <c r="AB135" i="21"/>
  <c r="AB136" i="21"/>
  <c r="AB137" i="21"/>
  <c r="AB138" i="21"/>
  <c r="AB139" i="21"/>
  <c r="AB140" i="21"/>
  <c r="AB141" i="21"/>
  <c r="AB142" i="21"/>
  <c r="AB143" i="21"/>
  <c r="AB144" i="21"/>
  <c r="AB145" i="21"/>
  <c r="AB146" i="21"/>
  <c r="AB147" i="21"/>
  <c r="AB148" i="21"/>
  <c r="AB149" i="21"/>
  <c r="AB150" i="21"/>
  <c r="AB151" i="21"/>
  <c r="AB152" i="21"/>
  <c r="AB153" i="21"/>
  <c r="AB154" i="21"/>
  <c r="AB155" i="21"/>
  <c r="AB156" i="21"/>
  <c r="AB157" i="21"/>
  <c r="AB158" i="21"/>
  <c r="AB159" i="21"/>
  <c r="AB160" i="21"/>
  <c r="AB161" i="21"/>
  <c r="AB162" i="21"/>
  <c r="AB163" i="21"/>
  <c r="AB164" i="21"/>
  <c r="AB165" i="21"/>
  <c r="AB166" i="21"/>
  <c r="AB167" i="21"/>
  <c r="AB168" i="21"/>
  <c r="AB169" i="21"/>
  <c r="AB170" i="21"/>
  <c r="AB171" i="21"/>
  <c r="AB172" i="21"/>
  <c r="AB173" i="21"/>
  <c r="AB174" i="21"/>
  <c r="AB175" i="21"/>
  <c r="AB176" i="21"/>
  <c r="AB177" i="21"/>
  <c r="AB178" i="21"/>
  <c r="AB179" i="21"/>
  <c r="AB180" i="21"/>
  <c r="AB181" i="21"/>
  <c r="AB182" i="21"/>
  <c r="AB183" i="21"/>
  <c r="AB184" i="21"/>
  <c r="AB185" i="21"/>
  <c r="AB186" i="21"/>
  <c r="AB187" i="21"/>
  <c r="AB188" i="21"/>
  <c r="AB189" i="21"/>
  <c r="AB190" i="21"/>
  <c r="AB191" i="21"/>
  <c r="AB192" i="21"/>
  <c r="AB193" i="21"/>
  <c r="AB194" i="21"/>
  <c r="AB195" i="21"/>
  <c r="AB196" i="21"/>
  <c r="AB197" i="21"/>
  <c r="AB198" i="21"/>
  <c r="AB199" i="21"/>
  <c r="AB200" i="21"/>
  <c r="AB201" i="21"/>
  <c r="AB202" i="21"/>
  <c r="AB203" i="21"/>
  <c r="AB204" i="21"/>
  <c r="AB205" i="21"/>
  <c r="AB206" i="21"/>
  <c r="AB207" i="21"/>
  <c r="AB208" i="21"/>
  <c r="AB209" i="21"/>
  <c r="AB210" i="21"/>
  <c r="AB211" i="21"/>
  <c r="AB212" i="21"/>
  <c r="AB213" i="21"/>
  <c r="AB214" i="21"/>
  <c r="AB215" i="21"/>
  <c r="AB216" i="21"/>
  <c r="AB217" i="21"/>
  <c r="AB218" i="21"/>
  <c r="AB219" i="21"/>
  <c r="AB220" i="21"/>
  <c r="AB221" i="21"/>
  <c r="AB222" i="21"/>
  <c r="AB223" i="21"/>
  <c r="AB224" i="21"/>
  <c r="AB225" i="21"/>
  <c r="AB226" i="21"/>
  <c r="AB227" i="21"/>
  <c r="AB228" i="21"/>
  <c r="AB229" i="21"/>
  <c r="AB230" i="21"/>
  <c r="AB231" i="21"/>
  <c r="AB232" i="21"/>
  <c r="AB233" i="21"/>
  <c r="AB234" i="21"/>
  <c r="AB235" i="21"/>
  <c r="AB236" i="21"/>
  <c r="AB237" i="21"/>
  <c r="AB238" i="21"/>
  <c r="AB239" i="21"/>
  <c r="AB240" i="21"/>
  <c r="AB241" i="21"/>
  <c r="AB242" i="21"/>
  <c r="AB243" i="21"/>
  <c r="AB244" i="21"/>
  <c r="AB245" i="21"/>
  <c r="AB246" i="21"/>
  <c r="AB247" i="21"/>
  <c r="AB248" i="21"/>
  <c r="AB249" i="21"/>
  <c r="AB250" i="21"/>
  <c r="AB251" i="21"/>
  <c r="AB252" i="21"/>
  <c r="AB253" i="21"/>
  <c r="AB254" i="21"/>
  <c r="AB255" i="21"/>
  <c r="AB257" i="21"/>
  <c r="AB258" i="21"/>
  <c r="AB259" i="21"/>
  <c r="AB260" i="21"/>
  <c r="AB261" i="21"/>
  <c r="AB262" i="21"/>
  <c r="AB263" i="21"/>
  <c r="AB264" i="21"/>
  <c r="AB265" i="21"/>
  <c r="AB266" i="21"/>
  <c r="AB267" i="21"/>
  <c r="AB268" i="21"/>
  <c r="AB269" i="21"/>
  <c r="AB270" i="21"/>
  <c r="AB271" i="21"/>
  <c r="AB272" i="21"/>
  <c r="AB273" i="21"/>
  <c r="AB274" i="21"/>
  <c r="AB275" i="21"/>
  <c r="AB276" i="21"/>
  <c r="AB277" i="21"/>
  <c r="AB278" i="21"/>
  <c r="AB279" i="21"/>
  <c r="AB280" i="21"/>
  <c r="AB281" i="21"/>
  <c r="AB282" i="21"/>
  <c r="AB283" i="21"/>
  <c r="AB284" i="21"/>
  <c r="AB285" i="21"/>
  <c r="AB286" i="21"/>
  <c r="AB287" i="21"/>
  <c r="AB288" i="21"/>
  <c r="AB289" i="21"/>
  <c r="AB290" i="21"/>
  <c r="AB291" i="21"/>
  <c r="AB292" i="21"/>
  <c r="AB293" i="21"/>
  <c r="AB294" i="21"/>
  <c r="AB295" i="21"/>
  <c r="AB296" i="21"/>
  <c r="AB297" i="21"/>
  <c r="AB298" i="21"/>
  <c r="AB299" i="21"/>
  <c r="AB300" i="21"/>
  <c r="AB301" i="21"/>
  <c r="AB302" i="21"/>
  <c r="AB303" i="21"/>
  <c r="AB304" i="21"/>
  <c r="AB305" i="21"/>
  <c r="AB306" i="21"/>
  <c r="AB307" i="21"/>
  <c r="AB308" i="21"/>
  <c r="AB309" i="21"/>
  <c r="AB310" i="21"/>
  <c r="AB311" i="21"/>
  <c r="AB312" i="21"/>
  <c r="AB313" i="21"/>
  <c r="AB314" i="21"/>
  <c r="AB315" i="21"/>
  <c r="AB316" i="21"/>
  <c r="AB317" i="21"/>
  <c r="AB318" i="21"/>
  <c r="AB319" i="21"/>
  <c r="AB320" i="21"/>
  <c r="AB321" i="21"/>
  <c r="AB322" i="21"/>
  <c r="AB323" i="21"/>
  <c r="AB324" i="21"/>
  <c r="AB325" i="21"/>
  <c r="AB326" i="21"/>
  <c r="AB327" i="21"/>
  <c r="AB328" i="21"/>
  <c r="AB329" i="21"/>
  <c r="AB330" i="21"/>
  <c r="AB331" i="21"/>
  <c r="AB332" i="21"/>
  <c r="AB333" i="21"/>
  <c r="AB334" i="21"/>
  <c r="AB335" i="21"/>
  <c r="AB336" i="21"/>
  <c r="AB337" i="21"/>
  <c r="AB338" i="21"/>
  <c r="AB339" i="21"/>
  <c r="AB340" i="21"/>
  <c r="AB341" i="21"/>
  <c r="AB342" i="21"/>
  <c r="AB343" i="21"/>
  <c r="AB344" i="21"/>
  <c r="AB345" i="21"/>
  <c r="AB346" i="21"/>
  <c r="AB347" i="21"/>
  <c r="AB348" i="21"/>
  <c r="AB349" i="21"/>
  <c r="AB350" i="21"/>
  <c r="AB351" i="21"/>
  <c r="AB352" i="21"/>
  <c r="AB353" i="21"/>
  <c r="AB354" i="21"/>
  <c r="AB355" i="21"/>
  <c r="AB356" i="21"/>
  <c r="AB357" i="21"/>
  <c r="AB358" i="21"/>
  <c r="AB359" i="21"/>
  <c r="AB360" i="21"/>
  <c r="AB361" i="21"/>
  <c r="AB362" i="21"/>
  <c r="AB363" i="21"/>
  <c r="AB364" i="21"/>
  <c r="AB365" i="21"/>
  <c r="AB366" i="21"/>
  <c r="AB367" i="21"/>
  <c r="AB368" i="21"/>
  <c r="AB369" i="21"/>
  <c r="AB370" i="21"/>
  <c r="AB371" i="21"/>
  <c r="AB372" i="21"/>
  <c r="AB373" i="21"/>
  <c r="AB374" i="21"/>
  <c r="AB375" i="21"/>
  <c r="AB376" i="21"/>
  <c r="AB377" i="21"/>
  <c r="AB378" i="21"/>
  <c r="AB379" i="21"/>
  <c r="AB380" i="21"/>
  <c r="AB381" i="21"/>
  <c r="AB382" i="21"/>
  <c r="AB383" i="21"/>
  <c r="AB384" i="21"/>
  <c r="AB385" i="21"/>
  <c r="AB386" i="21"/>
  <c r="AB387" i="21"/>
  <c r="AB388" i="21"/>
  <c r="AB389" i="21"/>
  <c r="AB390" i="21"/>
  <c r="AB391" i="21"/>
  <c r="AB392" i="21"/>
  <c r="AB393" i="21"/>
  <c r="AB394" i="21"/>
  <c r="AB395" i="21"/>
  <c r="AB396" i="21"/>
  <c r="AB397" i="21"/>
  <c r="AB398" i="21"/>
  <c r="AB399" i="21"/>
  <c r="AB400" i="21"/>
  <c r="AB401" i="21"/>
  <c r="AB402" i="21"/>
  <c r="AB403" i="21"/>
  <c r="AB404" i="21"/>
  <c r="AB405" i="21"/>
  <c r="AB406" i="21"/>
  <c r="AB407" i="21"/>
  <c r="AB408" i="21"/>
  <c r="AB409" i="21"/>
  <c r="AB410" i="21"/>
  <c r="AB411" i="21"/>
  <c r="AB412" i="21"/>
  <c r="AB413" i="21"/>
  <c r="AB414" i="21"/>
  <c r="AB415" i="21"/>
  <c r="AB416" i="21"/>
  <c r="AB417" i="21"/>
  <c r="AB418" i="21"/>
  <c r="AB419" i="21"/>
  <c r="AB420" i="21"/>
  <c r="AB421" i="21"/>
  <c r="AB422" i="21"/>
  <c r="AB423" i="21"/>
  <c r="AB424" i="21"/>
  <c r="AB425" i="21"/>
  <c r="AB426" i="21"/>
  <c r="AB427" i="21"/>
  <c r="AB428" i="21"/>
  <c r="AB429" i="21"/>
  <c r="AB430" i="21"/>
  <c r="AB431" i="21"/>
  <c r="AB432" i="21"/>
  <c r="AB433" i="21"/>
  <c r="AB434" i="21"/>
  <c r="AB435" i="21"/>
  <c r="AB436" i="21"/>
  <c r="AB437" i="21"/>
  <c r="AB438" i="21"/>
  <c r="AB439" i="21"/>
  <c r="AB440" i="21"/>
  <c r="AB441" i="21"/>
  <c r="AB442" i="21"/>
  <c r="AB443" i="21"/>
  <c r="AB444" i="21"/>
  <c r="AB445" i="21"/>
  <c r="AB446" i="21"/>
  <c r="AB447" i="21"/>
  <c r="AB448" i="21"/>
  <c r="AB449" i="21"/>
  <c r="AB450" i="21"/>
  <c r="AB451" i="21"/>
  <c r="AB452" i="21"/>
  <c r="AB453" i="21"/>
  <c r="AB454" i="21"/>
  <c r="AB455" i="21"/>
  <c r="AB456" i="21"/>
  <c r="AB457" i="21"/>
  <c r="AB458" i="21"/>
  <c r="AB459" i="21"/>
  <c r="AB460" i="21"/>
  <c r="AB461" i="21"/>
  <c r="AB462" i="21"/>
  <c r="AB463" i="21"/>
  <c r="AB464" i="21"/>
  <c r="AB465" i="21"/>
  <c r="AB466" i="21"/>
  <c r="AB467" i="21"/>
  <c r="AB468" i="21"/>
  <c r="AB469" i="21"/>
  <c r="AB470" i="21"/>
  <c r="AB471" i="21"/>
  <c r="AB472" i="21"/>
  <c r="AB473" i="21"/>
  <c r="AB474" i="21"/>
  <c r="AB475" i="21"/>
  <c r="AB476" i="21"/>
  <c r="AB477" i="21"/>
  <c r="AB478" i="21"/>
  <c r="AB479" i="21"/>
  <c r="AB480" i="21"/>
  <c r="AB481" i="21"/>
  <c r="AB482" i="21"/>
  <c r="AB483" i="21"/>
  <c r="AB484" i="21"/>
  <c r="AB485" i="21"/>
  <c r="AB486" i="21"/>
  <c r="AB487" i="21"/>
  <c r="AB488" i="21"/>
  <c r="AB489" i="21"/>
  <c r="AB490" i="21"/>
  <c r="AB491" i="21"/>
  <c r="AB492" i="21"/>
  <c r="AB493" i="21"/>
  <c r="AB494" i="21"/>
  <c r="AB495" i="21"/>
  <c r="AB496" i="21"/>
  <c r="AB497" i="21"/>
  <c r="AB498" i="21"/>
  <c r="AB499" i="21"/>
  <c r="AB500" i="21"/>
  <c r="AB501" i="21"/>
  <c r="AB502" i="21"/>
  <c r="AB503" i="21"/>
  <c r="AB504" i="21"/>
  <c r="AB505" i="21"/>
  <c r="AB506" i="21"/>
  <c r="AB507" i="21"/>
  <c r="AB508" i="21"/>
  <c r="AB509" i="21"/>
  <c r="AB510" i="21"/>
  <c r="AB511" i="21"/>
  <c r="AB512" i="21"/>
  <c r="AB513" i="21"/>
  <c r="AB514" i="21"/>
  <c r="AB515" i="21"/>
  <c r="AB516" i="21"/>
  <c r="AB517" i="21"/>
  <c r="AB518" i="21"/>
  <c r="AB519" i="21"/>
  <c r="AB520" i="21"/>
  <c r="AB521" i="21"/>
  <c r="AB522" i="21"/>
  <c r="AB523" i="21"/>
  <c r="AB524" i="21"/>
  <c r="AB525" i="21"/>
  <c r="AB526" i="21"/>
  <c r="AB527" i="21"/>
  <c r="AB528" i="21"/>
  <c r="AB529" i="21"/>
  <c r="AB530" i="21"/>
  <c r="AB531" i="21"/>
  <c r="AB532" i="21"/>
  <c r="AB533" i="21"/>
  <c r="AB534" i="21"/>
  <c r="AB535" i="21"/>
  <c r="AB536" i="21"/>
  <c r="AB537" i="21"/>
  <c r="AB538" i="21"/>
  <c r="AB539" i="21"/>
  <c r="AB540" i="21"/>
  <c r="AB541" i="21"/>
  <c r="AB542" i="21"/>
  <c r="AB543" i="21"/>
  <c r="AB544" i="21"/>
  <c r="AB545" i="21"/>
  <c r="AB546" i="21"/>
  <c r="AB547" i="21"/>
  <c r="AB548" i="21"/>
  <c r="AB549" i="21"/>
  <c r="AB550" i="21"/>
  <c r="AB551" i="21"/>
  <c r="AB552" i="21"/>
  <c r="AB553" i="21"/>
  <c r="AB554" i="21"/>
  <c r="AB555" i="21"/>
  <c r="AB556" i="21"/>
  <c r="AB557" i="21"/>
  <c r="AB558" i="21"/>
  <c r="AB559" i="21"/>
  <c r="AB560" i="21"/>
  <c r="AB561" i="21"/>
  <c r="AB562" i="21"/>
  <c r="AB563" i="21"/>
  <c r="AB564" i="21"/>
  <c r="AB565" i="21"/>
  <c r="AB566" i="21"/>
  <c r="AB567" i="21"/>
  <c r="AB568" i="21"/>
  <c r="AB569" i="21"/>
  <c r="AB570" i="21"/>
  <c r="AB571" i="21"/>
  <c r="AB572" i="21"/>
  <c r="AB573" i="21"/>
  <c r="AB574" i="21"/>
  <c r="AB575" i="21"/>
  <c r="AB576" i="21"/>
  <c r="AB577" i="21"/>
  <c r="AB578" i="21"/>
  <c r="AB579" i="21"/>
  <c r="AB580" i="21"/>
  <c r="AB581" i="21"/>
  <c r="AB582" i="21"/>
  <c r="AB583" i="21"/>
  <c r="AB584" i="21"/>
  <c r="AB585" i="21"/>
  <c r="AB586" i="21"/>
  <c r="AB587" i="21"/>
  <c r="AB588" i="21"/>
  <c r="AB589" i="21"/>
  <c r="AB590" i="21"/>
  <c r="AB591" i="21"/>
  <c r="AB592" i="21"/>
  <c r="AB593" i="21"/>
  <c r="AB594" i="21"/>
  <c r="AB595" i="21"/>
  <c r="AB596" i="21"/>
  <c r="AB597" i="21"/>
  <c r="AB598" i="21"/>
  <c r="AB599" i="21"/>
  <c r="AB600" i="21"/>
  <c r="AB601" i="21"/>
  <c r="AB602" i="21"/>
  <c r="AB603" i="21"/>
  <c r="AB604" i="21"/>
  <c r="AB605" i="21"/>
  <c r="AB606" i="21"/>
  <c r="AB607" i="21"/>
  <c r="AB608" i="21"/>
  <c r="AB609" i="21"/>
  <c r="AB610" i="21"/>
  <c r="AB611" i="21"/>
  <c r="AB612" i="21"/>
  <c r="AB613" i="21"/>
  <c r="AB614" i="21"/>
  <c r="AB615" i="21"/>
  <c r="AB616" i="21"/>
  <c r="AB617" i="21"/>
  <c r="AB618" i="21"/>
  <c r="AB619" i="21"/>
  <c r="AB620" i="21"/>
  <c r="AB621" i="21"/>
  <c r="AB622" i="21"/>
  <c r="AB623" i="21"/>
  <c r="AB624" i="21"/>
  <c r="AB625" i="21"/>
  <c r="AB626" i="21"/>
  <c r="AB627" i="21"/>
  <c r="AB628" i="21"/>
  <c r="AB629" i="21"/>
  <c r="AB630" i="21"/>
  <c r="AB631" i="21"/>
  <c r="AB632" i="21"/>
  <c r="AB633" i="21"/>
  <c r="AB634" i="21"/>
  <c r="AB635" i="21"/>
  <c r="AB636" i="21"/>
  <c r="AB637" i="21"/>
  <c r="AB638" i="21"/>
  <c r="AB639" i="21"/>
  <c r="AB640" i="21"/>
  <c r="AB641" i="21"/>
  <c r="AB642" i="21"/>
  <c r="AB643" i="21"/>
  <c r="AB644" i="21"/>
  <c r="AB645" i="21"/>
  <c r="AB646" i="21"/>
  <c r="AB647" i="21"/>
  <c r="AB648" i="21"/>
  <c r="AB649" i="21"/>
  <c r="AB650" i="21"/>
  <c r="AB651" i="21"/>
  <c r="AB652" i="21"/>
  <c r="AB653" i="21"/>
  <c r="AB654" i="21"/>
  <c r="AB655" i="21"/>
  <c r="AB656" i="21"/>
  <c r="AB657" i="21"/>
  <c r="AB658" i="21"/>
  <c r="AB659" i="21"/>
  <c r="AB660" i="21"/>
  <c r="AB661" i="21"/>
  <c r="AB662" i="21"/>
  <c r="AB663" i="21"/>
  <c r="AB664" i="21"/>
  <c r="AB665" i="21"/>
  <c r="AB666" i="21"/>
  <c r="AB667" i="21"/>
  <c r="AB668" i="21"/>
  <c r="AB669" i="21"/>
  <c r="AB670" i="21"/>
  <c r="AB671" i="21"/>
  <c r="AB672" i="21"/>
  <c r="AB673" i="21"/>
  <c r="AB674" i="21"/>
  <c r="AB675" i="21"/>
  <c r="AB676" i="21"/>
  <c r="AB677" i="21"/>
  <c r="AB678" i="21"/>
  <c r="AB679" i="21"/>
  <c r="AB680" i="21"/>
  <c r="AB681" i="21"/>
  <c r="AB682" i="21"/>
  <c r="AB683" i="21"/>
  <c r="AB684" i="21"/>
  <c r="AB685" i="21"/>
  <c r="AB686" i="21"/>
  <c r="AB687" i="21"/>
  <c r="AB688" i="21"/>
  <c r="AB689" i="21"/>
  <c r="AB690" i="21"/>
  <c r="AB691" i="21"/>
  <c r="AB692" i="21"/>
  <c r="AB693" i="21"/>
  <c r="AB694" i="21"/>
  <c r="AB695" i="21"/>
  <c r="AB696" i="21"/>
  <c r="AB697" i="21"/>
  <c r="AB698" i="21"/>
  <c r="AB699" i="21"/>
  <c r="AB700" i="21"/>
  <c r="AB701" i="21"/>
  <c r="AB702" i="21"/>
  <c r="AB703" i="21"/>
  <c r="AB704" i="21"/>
  <c r="AB705" i="21"/>
  <c r="AB706" i="21"/>
  <c r="AB707" i="21"/>
  <c r="AB708" i="21"/>
  <c r="AB709" i="21"/>
  <c r="AB710" i="21"/>
  <c r="AB711" i="21"/>
  <c r="AB712" i="21"/>
  <c r="AB713" i="21"/>
  <c r="AB714" i="21"/>
  <c r="AB715" i="21"/>
  <c r="AB716" i="21"/>
  <c r="AB717" i="21"/>
  <c r="AB718" i="21"/>
  <c r="AB719" i="21"/>
  <c r="AB720" i="21"/>
  <c r="AB721" i="21"/>
  <c r="AB722" i="21"/>
  <c r="AB723" i="21"/>
  <c r="AB724" i="21"/>
  <c r="AB725" i="21"/>
  <c r="AB726" i="21"/>
  <c r="AB727" i="21"/>
  <c r="AB728" i="21"/>
  <c r="AB729" i="21"/>
  <c r="AB730" i="21"/>
  <c r="AB731" i="21"/>
  <c r="AB732" i="21"/>
  <c r="AB733" i="21"/>
  <c r="AB734" i="21"/>
  <c r="AB735" i="21"/>
  <c r="AB736" i="21"/>
  <c r="AB737" i="21"/>
  <c r="AB738" i="21"/>
  <c r="AB739" i="21"/>
  <c r="AB740" i="21"/>
  <c r="AB741" i="21"/>
  <c r="AB742" i="21"/>
  <c r="AB743" i="21"/>
  <c r="AB744" i="21"/>
  <c r="AB745" i="21"/>
  <c r="AB746" i="21"/>
  <c r="AB747" i="21"/>
  <c r="AB748" i="21"/>
  <c r="AB749" i="21"/>
  <c r="AB750" i="21"/>
  <c r="AB751" i="21"/>
  <c r="AB752" i="21"/>
  <c r="AB753" i="21"/>
  <c r="AB754" i="21"/>
  <c r="AB755" i="21"/>
  <c r="AB756" i="21"/>
  <c r="AB757" i="21"/>
  <c r="AB758" i="21"/>
  <c r="AB759" i="21"/>
  <c r="AB760" i="21"/>
  <c r="AB761" i="21"/>
  <c r="AB762" i="21"/>
  <c r="AB763" i="21"/>
  <c r="AB764" i="21"/>
  <c r="AB765" i="21"/>
  <c r="AB766" i="21"/>
  <c r="AB767" i="21"/>
  <c r="AB768" i="21"/>
  <c r="AB769" i="21"/>
  <c r="AB770" i="21"/>
  <c r="AB771" i="21"/>
  <c r="AB772" i="21"/>
  <c r="AB773" i="21"/>
  <c r="AB774" i="21"/>
  <c r="AB775" i="21"/>
  <c r="AB776" i="21"/>
  <c r="AB777" i="21"/>
  <c r="AB778" i="21"/>
  <c r="AB779" i="21"/>
  <c r="AB780" i="21"/>
  <c r="AB781" i="21"/>
  <c r="AB782" i="21"/>
  <c r="AB783" i="21"/>
  <c r="AB784" i="21"/>
  <c r="AB785" i="21"/>
  <c r="AB786" i="21"/>
  <c r="AB787" i="21"/>
  <c r="AB788" i="21"/>
  <c r="AB789" i="21"/>
  <c r="AB790" i="21"/>
  <c r="AB791" i="21"/>
  <c r="AB792" i="21"/>
  <c r="AB793" i="21"/>
  <c r="AB794" i="21"/>
  <c r="AB795" i="21"/>
  <c r="AB796" i="21"/>
  <c r="AB797" i="21"/>
  <c r="AB798" i="21"/>
  <c r="AB799" i="21"/>
  <c r="AB800" i="21"/>
  <c r="AB801" i="21"/>
  <c r="AB802" i="21"/>
  <c r="AB803" i="21"/>
  <c r="AB804" i="21"/>
  <c r="AB805" i="21"/>
  <c r="AB806" i="21"/>
  <c r="AB807" i="21"/>
  <c r="AB808" i="21"/>
  <c r="AB809" i="21"/>
  <c r="AB810" i="21"/>
  <c r="AB811" i="21"/>
  <c r="AB812" i="21"/>
  <c r="AB813" i="21"/>
  <c r="AB814" i="21"/>
  <c r="AB815" i="21"/>
  <c r="AB816" i="21"/>
  <c r="AB817" i="21"/>
  <c r="AB818" i="21"/>
  <c r="AB819" i="21"/>
  <c r="AB820" i="21"/>
  <c r="AB821" i="21"/>
  <c r="AB822" i="21"/>
  <c r="AB823" i="21"/>
  <c r="AB824" i="21"/>
  <c r="AB825" i="21"/>
  <c r="AB826" i="21"/>
  <c r="AB827" i="21"/>
  <c r="AB828" i="21"/>
  <c r="AB829" i="21"/>
  <c r="AB830" i="21"/>
  <c r="AB831" i="21"/>
  <c r="AB832" i="21"/>
  <c r="AB833" i="21"/>
  <c r="AB834" i="21"/>
  <c r="AB835" i="21"/>
  <c r="AB836" i="21"/>
  <c r="AB837" i="21"/>
  <c r="AB838" i="21"/>
  <c r="AB839" i="21"/>
  <c r="AB840" i="21"/>
  <c r="AB841" i="21"/>
  <c r="AB842" i="21"/>
  <c r="AB843" i="21"/>
  <c r="AB844" i="21"/>
  <c r="AB845" i="21"/>
  <c r="AB846" i="21"/>
  <c r="AB847" i="21"/>
  <c r="AB848" i="21"/>
  <c r="AB849" i="21"/>
  <c r="AB850" i="21"/>
  <c r="AB851" i="21"/>
  <c r="AB852" i="21"/>
  <c r="AB853" i="21"/>
  <c r="AB854" i="21"/>
  <c r="AB855" i="21"/>
  <c r="AB856" i="21"/>
  <c r="AB857" i="21"/>
  <c r="AB858" i="21"/>
  <c r="AB859" i="21"/>
  <c r="AB860" i="21"/>
  <c r="AB861" i="21"/>
  <c r="AB862" i="21"/>
  <c r="AB863" i="21"/>
  <c r="AB864" i="21"/>
  <c r="AB865" i="21"/>
  <c r="AB866" i="21"/>
  <c r="AB867" i="21"/>
  <c r="AB868" i="21"/>
  <c r="AB869" i="21"/>
  <c r="AB870" i="21"/>
  <c r="AB871" i="21"/>
  <c r="AB872" i="21"/>
  <c r="AB873" i="21"/>
  <c r="AB874" i="21"/>
  <c r="AB875" i="21"/>
  <c r="AB876" i="21"/>
  <c r="AB877" i="21"/>
  <c r="AB878" i="21"/>
  <c r="AB879" i="21"/>
  <c r="AB880" i="21"/>
  <c r="AB881" i="21"/>
  <c r="AB882" i="21"/>
  <c r="AB883" i="21"/>
  <c r="AB884" i="21"/>
  <c r="AB885" i="21"/>
  <c r="AB886" i="21"/>
  <c r="AB887" i="21"/>
  <c r="AB888" i="21"/>
  <c r="AB889" i="21"/>
  <c r="AB890" i="21"/>
  <c r="AB891" i="21"/>
  <c r="AB892" i="21"/>
  <c r="AB893" i="21"/>
  <c r="AB894" i="21"/>
  <c r="AB895" i="21"/>
  <c r="AB896" i="21"/>
  <c r="AB897" i="21"/>
  <c r="AB898" i="21"/>
  <c r="AB899" i="21"/>
  <c r="AB900" i="21"/>
  <c r="AB901" i="21"/>
  <c r="AB902" i="21"/>
  <c r="AB903" i="21"/>
  <c r="AB904" i="21"/>
  <c r="AB905" i="21"/>
  <c r="AB906" i="21"/>
  <c r="AB907" i="21"/>
  <c r="AB908" i="21"/>
  <c r="AB909" i="21"/>
  <c r="AB910" i="21"/>
  <c r="AB911" i="21"/>
  <c r="AB912" i="21"/>
  <c r="AB913" i="21"/>
  <c r="AB914" i="21"/>
  <c r="AB915" i="21"/>
  <c r="AB916" i="21"/>
  <c r="AB917" i="21"/>
  <c r="AB918" i="21"/>
  <c r="AB919" i="21"/>
  <c r="AB920" i="21"/>
  <c r="AB921" i="21"/>
  <c r="AB922" i="21"/>
  <c r="AB923" i="21"/>
  <c r="AB924" i="21"/>
  <c r="AB925" i="21"/>
  <c r="AB926" i="21"/>
  <c r="AB927" i="21"/>
  <c r="AB928" i="21"/>
  <c r="AB929" i="21"/>
  <c r="AB930" i="21"/>
  <c r="AB931" i="21"/>
  <c r="AB932" i="21"/>
  <c r="AB933" i="21"/>
  <c r="AB934" i="21"/>
  <c r="AB935" i="21"/>
  <c r="AB936" i="21"/>
  <c r="AB937" i="21"/>
  <c r="AB938" i="21"/>
  <c r="AB939" i="21"/>
  <c r="AB940" i="21"/>
  <c r="AB941" i="21"/>
  <c r="AB942" i="21"/>
  <c r="AB943" i="21"/>
  <c r="AB944" i="21"/>
  <c r="AB945" i="21"/>
  <c r="AB946" i="21"/>
  <c r="AB947" i="21"/>
  <c r="AB948" i="21"/>
  <c r="AB949" i="21"/>
  <c r="AB950" i="21"/>
  <c r="AB951" i="21"/>
  <c r="AB952" i="21"/>
  <c r="AB953" i="21"/>
  <c r="AB954" i="21"/>
  <c r="AB955" i="21"/>
  <c r="AB956" i="21"/>
  <c r="AB957" i="21"/>
  <c r="AB958" i="21"/>
  <c r="AB959" i="21"/>
  <c r="AB960" i="21"/>
  <c r="AB961" i="21"/>
  <c r="AB962" i="21"/>
  <c r="AB963" i="21"/>
  <c r="AB964" i="21"/>
  <c r="AB965" i="21"/>
  <c r="AB966" i="21"/>
  <c r="AB967" i="21"/>
  <c r="AB968" i="21"/>
  <c r="AB969" i="21"/>
  <c r="AB970" i="21"/>
  <c r="AB971" i="21"/>
  <c r="AB972" i="21"/>
  <c r="AB973" i="21"/>
  <c r="AB974" i="21"/>
  <c r="AB975" i="21"/>
  <c r="AB976" i="21"/>
  <c r="AB977" i="21"/>
  <c r="AB978" i="21"/>
  <c r="AB979" i="21"/>
  <c r="AB980" i="21"/>
  <c r="AB981" i="21"/>
  <c r="AB982" i="21"/>
  <c r="AB983" i="21"/>
  <c r="AB984" i="21"/>
  <c r="AB985" i="21"/>
  <c r="AB986" i="21"/>
  <c r="AB987" i="21"/>
  <c r="AB988" i="21"/>
  <c r="AB989" i="21"/>
  <c r="AB990" i="21"/>
  <c r="AB991" i="21"/>
  <c r="AB992" i="21"/>
  <c r="AB993" i="21"/>
  <c r="AB994" i="21"/>
  <c r="AB995" i="21"/>
  <c r="AB996" i="21"/>
  <c r="AB997" i="21"/>
  <c r="AB998" i="21"/>
  <c r="AB999" i="21"/>
  <c r="AB1000" i="21"/>
  <c r="AB1001" i="21"/>
  <c r="AB1002" i="21"/>
  <c r="AB1003" i="21"/>
  <c r="AB1004" i="21"/>
  <c r="AB1005" i="21"/>
  <c r="AB1006" i="21"/>
  <c r="AB1007" i="21"/>
  <c r="AB1008" i="21"/>
  <c r="AB1009" i="21"/>
  <c r="AB1010" i="21"/>
  <c r="AB1011" i="21"/>
  <c r="AB1012" i="21"/>
  <c r="AB1013" i="21"/>
  <c r="AB1014" i="21"/>
  <c r="AB1015" i="21"/>
  <c r="AB1016" i="21"/>
  <c r="AB1017" i="21"/>
  <c r="AB1018" i="21"/>
  <c r="AB1019" i="21"/>
  <c r="AB1020" i="21"/>
  <c r="AB1021" i="21"/>
  <c r="AB1022" i="21"/>
  <c r="AB1023" i="21"/>
  <c r="AB1024" i="21"/>
  <c r="AB1025" i="21"/>
  <c r="AB1026" i="21"/>
  <c r="AB1027" i="21"/>
  <c r="AB1028" i="21"/>
  <c r="AB1029" i="21"/>
  <c r="AB1030" i="21"/>
  <c r="AB1031" i="21"/>
  <c r="AB1032" i="21"/>
  <c r="AB1033" i="21"/>
  <c r="AB1034" i="21"/>
  <c r="AB1035" i="21"/>
  <c r="AB1036" i="21"/>
  <c r="AB1037" i="21"/>
  <c r="AB1038" i="21"/>
  <c r="AB1039" i="21"/>
  <c r="AB1040" i="21"/>
  <c r="AB1041" i="21"/>
  <c r="AB1042" i="21"/>
  <c r="AB1043" i="21"/>
  <c r="AB1044" i="21"/>
  <c r="AB1045" i="21"/>
  <c r="AB1046" i="21"/>
  <c r="AB1047" i="21"/>
  <c r="AB1048" i="21"/>
  <c r="AB1049" i="21"/>
  <c r="AB1050" i="21"/>
  <c r="AB1051" i="21"/>
  <c r="AB1052" i="21"/>
  <c r="AB1053" i="21"/>
  <c r="AB1054" i="21"/>
  <c r="AB1055" i="21"/>
  <c r="AB1056" i="21"/>
  <c r="AB1057" i="21"/>
  <c r="AB1058" i="21"/>
  <c r="AB1059" i="21"/>
  <c r="AB1060" i="21"/>
  <c r="AB1061" i="21"/>
  <c r="AB1062" i="21"/>
  <c r="AB1063" i="21"/>
  <c r="AB1064" i="21"/>
  <c r="AB1065" i="21"/>
  <c r="AB1066" i="21"/>
  <c r="AB1067" i="21"/>
  <c r="AB1068" i="21"/>
  <c r="AB1069" i="21"/>
  <c r="AB1070" i="21"/>
  <c r="AB1071" i="21"/>
  <c r="AB1072" i="21"/>
  <c r="AB1073" i="21"/>
  <c r="AB1074" i="21"/>
  <c r="AB1075" i="21"/>
  <c r="AB1076" i="21"/>
  <c r="AB1077" i="21"/>
  <c r="AB1078" i="21"/>
  <c r="AB1079" i="21"/>
  <c r="AB1080" i="21"/>
  <c r="AB1081" i="21"/>
  <c r="AB1082" i="21"/>
  <c r="AB1083" i="21"/>
  <c r="AB1084" i="21"/>
  <c r="AB1085" i="21"/>
  <c r="AB1086" i="21"/>
  <c r="AB1087" i="21"/>
  <c r="AB1088" i="21"/>
  <c r="AB1089" i="21"/>
  <c r="AB1090" i="21"/>
  <c r="AB1091" i="21"/>
  <c r="AB1092" i="21"/>
  <c r="AB1093" i="21"/>
  <c r="AB1094" i="21"/>
  <c r="AB1095" i="21"/>
  <c r="AB1096" i="21"/>
  <c r="AB1097" i="21"/>
  <c r="AB1098" i="21"/>
  <c r="AB1099" i="21"/>
  <c r="AB1100" i="21"/>
  <c r="AB1101" i="21"/>
  <c r="AB1102" i="21"/>
  <c r="AB1103" i="21"/>
  <c r="AB1104" i="21"/>
  <c r="AB1105" i="21"/>
  <c r="AB1106" i="21"/>
  <c r="AB1107" i="21"/>
  <c r="AB1108" i="21"/>
  <c r="AB1109" i="21"/>
  <c r="AB1110" i="21"/>
  <c r="AB1111" i="21"/>
  <c r="AB1112" i="21"/>
  <c r="AB1113" i="21"/>
  <c r="AB1114" i="21"/>
  <c r="AB1115" i="21"/>
  <c r="AB1116" i="21"/>
  <c r="AB1117" i="21"/>
  <c r="AB1118" i="21"/>
  <c r="AB1119" i="21"/>
  <c r="AB1120" i="21"/>
  <c r="AB1121" i="21"/>
  <c r="AB1122" i="21"/>
  <c r="AB1123" i="21"/>
  <c r="AB1124" i="21"/>
  <c r="AB1125" i="21"/>
  <c r="AB1126" i="21"/>
  <c r="AB1127" i="21"/>
  <c r="AB1128" i="21"/>
  <c r="AB1129" i="21"/>
  <c r="AB1130" i="21"/>
  <c r="AB1131" i="21"/>
  <c r="AB1132" i="21"/>
  <c r="AB1133" i="21"/>
  <c r="AB1134" i="21"/>
  <c r="AB1135" i="21"/>
  <c r="AB1136" i="21"/>
  <c r="AB1137" i="21"/>
  <c r="AB1138" i="21"/>
  <c r="AB1139" i="21"/>
  <c r="AB1140" i="21"/>
  <c r="AB1141" i="21"/>
  <c r="AB1142" i="21"/>
  <c r="AB1143" i="21"/>
  <c r="AB1144" i="21"/>
  <c r="AB1145" i="21"/>
  <c r="AB1146" i="21"/>
  <c r="AB1147" i="21"/>
  <c r="AB1148" i="21"/>
  <c r="AB1149" i="21"/>
  <c r="AB1150" i="21"/>
  <c r="AB1151" i="21"/>
  <c r="AB1152" i="21"/>
  <c r="AB1153" i="21"/>
  <c r="AB1154" i="21"/>
  <c r="AB1155" i="21"/>
  <c r="AB1156" i="21"/>
  <c r="AB1157" i="21"/>
  <c r="AB1158" i="21"/>
  <c r="AB1159" i="21"/>
  <c r="AB1160" i="21"/>
  <c r="AB1161" i="21"/>
  <c r="AB1162" i="21"/>
  <c r="AB1163" i="21"/>
  <c r="AB1164" i="21"/>
  <c r="AB1165" i="21"/>
  <c r="AB1166" i="21"/>
  <c r="AB1167" i="21"/>
  <c r="AB1168" i="21"/>
  <c r="AB1169" i="21"/>
  <c r="AB1170" i="21"/>
  <c r="AB1171" i="21"/>
  <c r="AB1172" i="21"/>
  <c r="AB1173" i="21"/>
  <c r="AB1174" i="21"/>
  <c r="AB1175" i="21"/>
  <c r="AB1176" i="21"/>
  <c r="AB1177" i="21"/>
  <c r="AB1178" i="21"/>
  <c r="AB1179" i="21"/>
  <c r="AB1180" i="21"/>
  <c r="AB1181" i="21"/>
  <c r="AB1182" i="21"/>
  <c r="AB1183" i="21"/>
  <c r="AB1184" i="21"/>
  <c r="AB1185" i="21"/>
  <c r="AB1186" i="21"/>
  <c r="AB1187" i="21"/>
  <c r="AB1188" i="21"/>
  <c r="AB1189" i="21"/>
  <c r="AB1190" i="21"/>
  <c r="AB1191" i="21"/>
  <c r="AB1192" i="21"/>
  <c r="AB1193" i="21"/>
  <c r="AB1194" i="21"/>
  <c r="AB1195" i="21"/>
  <c r="AB1196" i="21"/>
  <c r="AB1197" i="21"/>
  <c r="AB1198" i="21"/>
  <c r="AB1199" i="21"/>
  <c r="AB1200" i="21"/>
  <c r="AB1201" i="21"/>
  <c r="AB1202" i="21"/>
  <c r="AB1203" i="21"/>
  <c r="AB1204" i="21"/>
  <c r="AB1205" i="21"/>
  <c r="AB1206" i="21"/>
  <c r="AB1207" i="21"/>
  <c r="AB1208" i="21"/>
  <c r="AB1209" i="21"/>
  <c r="AB1210" i="21"/>
  <c r="AB1211" i="21"/>
  <c r="AB1212" i="21"/>
  <c r="AB1213" i="21"/>
  <c r="AB1214" i="21"/>
  <c r="AB1215" i="21"/>
  <c r="AB1216" i="21"/>
  <c r="AB1217" i="21"/>
  <c r="AB1218" i="21"/>
  <c r="AB1219" i="21"/>
  <c r="AB1220" i="21"/>
  <c r="AB1221" i="21"/>
  <c r="AB1222" i="21"/>
  <c r="AB1223" i="21"/>
  <c r="AB1224" i="21"/>
  <c r="AB1225" i="21"/>
  <c r="AB1226" i="21"/>
  <c r="AB1227" i="21"/>
  <c r="AB1228" i="21"/>
  <c r="AB1229" i="21"/>
  <c r="AB1230" i="21"/>
  <c r="AB1231" i="21"/>
  <c r="AB1232" i="21"/>
  <c r="AB1233" i="21"/>
  <c r="AB1234" i="21"/>
  <c r="AB1235" i="21"/>
  <c r="AB1236" i="21"/>
  <c r="AB1237" i="21"/>
  <c r="AB1238" i="21"/>
  <c r="AB1239" i="21"/>
  <c r="AB1240" i="21"/>
  <c r="AB1241" i="21"/>
  <c r="AB1242" i="21"/>
  <c r="AB1243" i="21"/>
  <c r="AB1244" i="21"/>
  <c r="AB1245" i="21"/>
  <c r="AB1246" i="21"/>
  <c r="AB1247" i="21"/>
  <c r="AB1248" i="21"/>
  <c r="AB1249" i="21"/>
  <c r="AB1250" i="21"/>
  <c r="AB1251" i="21"/>
  <c r="AB1252" i="21"/>
  <c r="AB1253" i="21"/>
  <c r="AB1254" i="21"/>
  <c r="AB1255" i="21"/>
  <c r="AB1256" i="21"/>
  <c r="AB1257" i="21"/>
  <c r="AB1258" i="21"/>
  <c r="AB1259" i="21"/>
  <c r="AB1260" i="21"/>
  <c r="AB1261" i="21"/>
  <c r="AB1262" i="21"/>
  <c r="AB1263" i="21"/>
  <c r="AB1264" i="21"/>
  <c r="AB1265" i="21"/>
  <c r="AB1266" i="21"/>
  <c r="AB1267" i="21"/>
  <c r="AB1268" i="21"/>
  <c r="AB1269" i="21"/>
  <c r="AB1270" i="21"/>
  <c r="AB1271" i="21"/>
  <c r="AB1272" i="21"/>
  <c r="AB1273" i="21"/>
  <c r="AB1274" i="21"/>
  <c r="AB1275" i="21"/>
  <c r="AB1276" i="21"/>
  <c r="AB1277" i="21"/>
  <c r="AB1278" i="21"/>
  <c r="AB1279" i="21"/>
  <c r="AB1280" i="21"/>
  <c r="AB1281" i="21"/>
  <c r="AB1282" i="21"/>
  <c r="AB1283" i="21"/>
  <c r="AB1284" i="21"/>
  <c r="AB1285" i="21"/>
  <c r="AB1286" i="21"/>
  <c r="AB1287" i="21"/>
  <c r="AB1288" i="21"/>
  <c r="AB1289" i="21"/>
  <c r="AB1290" i="21"/>
  <c r="AB1291" i="21"/>
  <c r="AB1292" i="21"/>
  <c r="AB1293" i="21"/>
  <c r="AB1294" i="21"/>
  <c r="AB1295" i="21"/>
  <c r="AB1296" i="21"/>
  <c r="AB1297" i="21"/>
  <c r="AB1298" i="21"/>
  <c r="AB1299" i="21"/>
  <c r="AB1300" i="21"/>
  <c r="AB1301" i="21"/>
  <c r="AB1302" i="21"/>
  <c r="AB1303" i="21"/>
  <c r="AB1304" i="21"/>
  <c r="AB1305" i="21"/>
  <c r="AB1306" i="21"/>
  <c r="AB1307" i="21"/>
  <c r="AB1308" i="21"/>
  <c r="AB1309" i="21"/>
  <c r="AB1310" i="21"/>
  <c r="AB1311" i="21"/>
  <c r="AB1312" i="21"/>
  <c r="AB1313" i="21"/>
  <c r="AB1314" i="21"/>
  <c r="AB1315" i="21"/>
  <c r="AB1316" i="21"/>
  <c r="AB1317" i="21"/>
  <c r="AB1318" i="21"/>
  <c r="AB1319" i="21"/>
  <c r="AB1320" i="21"/>
  <c r="AB1321" i="21"/>
  <c r="AB1322" i="21"/>
  <c r="AB1323" i="21"/>
  <c r="AB1324" i="21"/>
  <c r="AB1325" i="21"/>
  <c r="AB1326" i="21"/>
  <c r="AB1327" i="21"/>
  <c r="AB1328" i="21"/>
  <c r="AB1329" i="21"/>
  <c r="AB1330" i="21"/>
  <c r="AB1331" i="21"/>
  <c r="AB1332" i="21"/>
  <c r="AB1333" i="21"/>
  <c r="AB1334" i="21"/>
  <c r="AB1335" i="21"/>
  <c r="AB1336" i="21"/>
  <c r="AB1337" i="21"/>
  <c r="AB1338" i="21"/>
  <c r="AB1339" i="21"/>
  <c r="AB1340" i="21"/>
  <c r="AB1341" i="21"/>
  <c r="AB1342" i="21"/>
  <c r="AB1343" i="21"/>
  <c r="AB1344" i="21"/>
  <c r="AB1345" i="21"/>
  <c r="AB1346" i="21"/>
  <c r="AB1347" i="21"/>
  <c r="AB1348" i="21"/>
  <c r="AB1349" i="21"/>
  <c r="AB1350" i="21"/>
  <c r="AB1351" i="21"/>
  <c r="AB1352" i="21"/>
  <c r="AB1353" i="21"/>
  <c r="AB1354" i="21"/>
  <c r="AB1355" i="21"/>
  <c r="AB1356" i="21"/>
  <c r="AB1357" i="21"/>
  <c r="AB1358" i="21"/>
  <c r="AB1359" i="21"/>
  <c r="AB1360" i="21"/>
  <c r="AB1361" i="21"/>
  <c r="AB1362" i="21"/>
  <c r="AB1363" i="21"/>
  <c r="AB1364" i="21"/>
  <c r="AB1365" i="21"/>
  <c r="AB1366" i="21"/>
  <c r="AB1367" i="21"/>
  <c r="AB1368" i="21"/>
  <c r="AB1369" i="21"/>
  <c r="AB1370" i="21"/>
  <c r="AB1371" i="21"/>
  <c r="AB1372" i="21"/>
  <c r="AB1373" i="21"/>
  <c r="AB1374" i="21"/>
  <c r="AB1375" i="21"/>
  <c r="AB1376" i="21"/>
  <c r="AB1377" i="21"/>
  <c r="AB1378" i="21"/>
  <c r="AB1379" i="21"/>
  <c r="AB1380" i="21"/>
  <c r="AB1381" i="21"/>
  <c r="AB1382" i="21"/>
  <c r="AB1383" i="21"/>
  <c r="AB1384" i="21"/>
  <c r="AB1385" i="21"/>
  <c r="AB1386" i="21"/>
  <c r="AB1387" i="21"/>
  <c r="AB1388" i="21"/>
  <c r="AB1389" i="21"/>
  <c r="AB1390" i="21"/>
  <c r="AB1391" i="21"/>
  <c r="AB1392" i="21"/>
  <c r="AB1393" i="21"/>
  <c r="AB1394" i="21"/>
  <c r="AB1395" i="21"/>
  <c r="AB1396" i="21"/>
  <c r="AB1397" i="21"/>
  <c r="AB1398" i="21"/>
  <c r="AB1399" i="21"/>
  <c r="AB1400" i="21"/>
  <c r="AB1401" i="21"/>
  <c r="AB1402" i="21"/>
  <c r="AB1403" i="21"/>
  <c r="AB1404" i="21"/>
  <c r="AB1405" i="21"/>
  <c r="AB1406" i="21"/>
  <c r="AB1407" i="21"/>
  <c r="AB1408" i="21"/>
  <c r="AB1409" i="21"/>
  <c r="AB1410" i="21"/>
  <c r="AB1411" i="21"/>
  <c r="AB1412" i="21"/>
  <c r="AB1413" i="21"/>
  <c r="AB1414" i="21"/>
  <c r="AB1415" i="21"/>
  <c r="AB1416" i="21"/>
  <c r="AB1417" i="21"/>
  <c r="AB1418" i="21"/>
  <c r="AB1419" i="21"/>
  <c r="AB1420" i="21"/>
  <c r="AB1421" i="21"/>
  <c r="AB1422" i="21"/>
  <c r="AB1423" i="21"/>
  <c r="AB1424" i="21"/>
  <c r="AB1425" i="21"/>
  <c r="AB1426" i="21"/>
  <c r="AB1427" i="21"/>
  <c r="AB1428" i="21"/>
  <c r="AB1429" i="21"/>
  <c r="AB1430" i="21"/>
  <c r="AB1431" i="21"/>
  <c r="AB1432" i="21"/>
  <c r="AB1433" i="21"/>
  <c r="AB1434" i="21"/>
  <c r="AB1435" i="21"/>
  <c r="AB1436" i="21"/>
  <c r="AB1437" i="21"/>
  <c r="AB1438" i="21"/>
  <c r="AB1439" i="21"/>
  <c r="AB1440" i="21"/>
  <c r="AB1441" i="21"/>
  <c r="AB1442" i="21"/>
  <c r="AB1443" i="21"/>
  <c r="AB1444" i="21"/>
  <c r="AB1445" i="21"/>
  <c r="AB1446" i="21"/>
  <c r="AB1447" i="21"/>
  <c r="AB1448" i="21"/>
  <c r="AB1449" i="21"/>
  <c r="AB1450" i="21"/>
  <c r="AB1451" i="21"/>
  <c r="AB1452" i="21"/>
  <c r="AB1453" i="21"/>
  <c r="AB1454" i="21"/>
  <c r="AB1455" i="21"/>
  <c r="AB1456" i="21"/>
  <c r="AB1457" i="21"/>
  <c r="AB1458" i="21"/>
  <c r="AB1459" i="21"/>
  <c r="AB1460" i="21"/>
  <c r="AB1461" i="21"/>
  <c r="AB1462" i="21"/>
  <c r="AB1463" i="21"/>
  <c r="AB1464" i="21"/>
  <c r="AB1465" i="21"/>
  <c r="AB1466" i="21"/>
  <c r="AB1467" i="21"/>
  <c r="AB1468" i="21"/>
  <c r="AB8" i="21"/>
  <c r="AE11" i="21" l="1"/>
  <c r="AD11" i="21"/>
  <c r="AD10" i="21"/>
  <c r="AE10" i="21"/>
  <c r="C9" i="18"/>
  <c r="C8" i="18"/>
  <c r="AE8" i="21"/>
  <c r="AD8" i="21"/>
  <c r="AE9" i="21"/>
  <c r="AD9" i="21"/>
  <c r="AF11" i="21" l="1"/>
  <c r="AG11" i="21" s="1"/>
  <c r="AF9" i="21"/>
  <c r="AG9" i="21" s="1"/>
  <c r="AF8" i="21"/>
  <c r="AG8" i="21" s="1"/>
  <c r="AF10" i="21"/>
  <c r="AG10" i="21" s="1"/>
  <c r="C11" i="18" l="1"/>
  <c r="C10" i="26" s="1"/>
</calcChain>
</file>

<file path=xl/sharedStrings.xml><?xml version="1.0" encoding="utf-8"?>
<sst xmlns="http://schemas.openxmlformats.org/spreadsheetml/2006/main" count="3742" uniqueCount="71">
  <si>
    <t>Urban SAIDI
all events</t>
  </si>
  <si>
    <t>Urban SAIDI
(after removing excluded events)</t>
  </si>
  <si>
    <t>Network SAIDI
all events</t>
  </si>
  <si>
    <t>Network SAIDI
(after removing excluded events)</t>
  </si>
  <si>
    <t>Urban SAIFI
all events</t>
  </si>
  <si>
    <t>Urban SAIFI
(after removing excluded events)</t>
  </si>
  <si>
    <t>Network SAIFI
all events</t>
  </si>
  <si>
    <t>Network SAIFI
(after removing excluded events)</t>
  </si>
  <si>
    <t>Urban</t>
  </si>
  <si>
    <t>SAIFI</t>
  </si>
  <si>
    <t>Network Segment</t>
  </si>
  <si>
    <t>Parameter</t>
  </si>
  <si>
    <t>Network</t>
  </si>
  <si>
    <t>SAIDI</t>
  </si>
  <si>
    <t>MED</t>
  </si>
  <si>
    <t>Beta</t>
  </si>
  <si>
    <t>Alpha</t>
  </si>
  <si>
    <t>Beta parameter</t>
  </si>
  <si>
    <t>MED threshold</t>
  </si>
  <si>
    <t>No</t>
  </si>
  <si>
    <t>Yes</t>
  </si>
  <si>
    <t>Company:</t>
  </si>
  <si>
    <t>Time period:</t>
  </si>
  <si>
    <t>Time interval:</t>
  </si>
  <si>
    <t>daily</t>
  </si>
  <si>
    <t>Day (dd/mm/yy)</t>
  </si>
  <si>
    <t>Urban MAIFI
all events</t>
  </si>
  <si>
    <t>Urban MAIFI
(after removing excluded events)</t>
  </si>
  <si>
    <t>Network MAIFI
all events</t>
  </si>
  <si>
    <t>Network MAIFI
(after removing excluded events)</t>
  </si>
  <si>
    <t>Year</t>
  </si>
  <si>
    <t>MED 
Ln(SAIDI)</t>
  </si>
  <si>
    <t>Ave Ln(SAIDI)</t>
  </si>
  <si>
    <t>Std Dev Ln(SAIDI)</t>
  </si>
  <si>
    <t>MED threshold
Ln(SAIDI)</t>
  </si>
  <si>
    <t xml:space="preserve">MED threshold SAIDI
</t>
  </si>
  <si>
    <t xml:space="preserve">Beta
</t>
  </si>
  <si>
    <t>Short Rural SAIDI
all events</t>
  </si>
  <si>
    <t>Short Rural SAIDI
(after removing excluded events)</t>
  </si>
  <si>
    <t>Long Rural SAIDI
all events</t>
  </si>
  <si>
    <t>Long Rural SAIDI
(after removing excluded events)</t>
  </si>
  <si>
    <t>Short Rural SAIFI
all events</t>
  </si>
  <si>
    <t>Short Rural SAIFI
(after removing excluded events)</t>
  </si>
  <si>
    <t>Long Rural SAIFI
all events</t>
  </si>
  <si>
    <t>Long Rural SAIFI
(after removing excluded events)</t>
  </si>
  <si>
    <t>Short Rural MAIFI
all events</t>
  </si>
  <si>
    <t>Short Rural MAIFI
(after removing excluded events)</t>
  </si>
  <si>
    <t>Long Rural MAIFI
all events</t>
  </si>
  <si>
    <t>Long Rural MAIFI
(after removing excluded events)</t>
  </si>
  <si>
    <t>Short Rural</t>
  </si>
  <si>
    <t>Data source:</t>
  </si>
  <si>
    <t>Service Target Performance Incentive Scheme - data required for target calculation</t>
  </si>
  <si>
    <t>Service Target Performance Incentive Scheme - data required for "calls answered within 30 seconds"</t>
  </si>
  <si>
    <t>Number of calls received</t>
  </si>
  <si>
    <t>Number of calls received within 30 sec</t>
  </si>
  <si>
    <t>% calls answered within 30 sec</t>
  </si>
  <si>
    <t>Annual STPIS compliance model from AER</t>
  </si>
  <si>
    <t>United Energy</t>
  </si>
  <si>
    <t>Percentage of calls answered within 30 seconds (fault calls)</t>
  </si>
  <si>
    <t>Number of calls</t>
  </si>
  <si>
    <t>Number of calls answered within 30 seconds</t>
  </si>
  <si>
    <t>Rural Short</t>
  </si>
  <si>
    <t>Threshold</t>
  </si>
  <si>
    <t>% Fault calls answered within 30 sec</t>
  </si>
  <si>
    <t>MAIFI</t>
  </si>
  <si>
    <t>Excluded</t>
  </si>
  <si>
    <t>NO</t>
  </si>
  <si>
    <t>YES</t>
  </si>
  <si>
    <t>Reliability data has been run per new STPIS definitions (STPIS version 2.0 November 2018) and will not agree with annual STPIS submissions</t>
  </si>
  <si>
    <t>2015-2019</t>
  </si>
  <si>
    <t>Average performance 2015 - 2019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</si>
</sst>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0"/>
    <numFmt numFmtId="165" formatCode="_(* #,##0.00_);_(* \(#,##0.00\);_(* &quot;-&quot;??_);_(@_)"/>
    <numFmt numFmtId="166" formatCode="_(* #,##0_);_(* \(#,##0\);_(* &quot;-&quot;_);_(@_)"/>
    <numFmt numFmtId="167" formatCode="_([$€-2]* #,##0.00_);_([$€-2]* \(#,##0.00\);_([$€-2]* &quot;-&quot;??_)"/>
    <numFmt numFmtId="168" formatCode="#,##0.000_ ;[Red]\-#,##0.000\ "/>
    <numFmt numFmtId="169" formatCode="0.000000"/>
    <numFmt numFmtId="170" formatCode="_-* #,##0_-;\-* #,##0_-;_-* &quot;-&quot;??_-;_-@_-"/>
    <numFmt numFmtId="171" formatCode="0.0%"/>
  </numFmts>
  <fonts count="28">
    <font>
      <sz val="10"/>
      <color theme="1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62"/>
      <name val="Calibri"/>
      <family val="2"/>
    </font>
    <font>
      <sz val="10"/>
      <color indexed="12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theme="0"/>
      <name val="Calibri"/>
      <family val="2"/>
      <scheme val="minor"/>
    </font>
    <font>
      <sz val="10"/>
      <name val="Helv"/>
      <charset val="204"/>
    </font>
    <font>
      <sz val="14"/>
      <name val="System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</font>
    <font>
      <sz val="10"/>
      <color theme="1"/>
      <name val="Verdana"/>
      <family val="2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66">
    <xf numFmtId="0" fontId="0" fillId="0" borderId="0"/>
    <xf numFmtId="166" fontId="2" fillId="3" borderId="0" applyNumberFormat="0" applyFont="0" applyBorder="0" applyAlignment="0">
      <alignment horizontal="right"/>
    </xf>
    <xf numFmtId="165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0" fontId="6" fillId="6" borderId="0">
      <alignment horizontal="center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0" fontId="3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4" fontId="1" fillId="2" borderId="1" applyNumberFormat="0" applyProtection="0">
      <alignment horizontal="left" vertical="center" indent="1"/>
    </xf>
    <xf numFmtId="4" fontId="1" fillId="0" borderId="1" applyNumberFormat="0" applyProtection="0">
      <alignment horizontal="right" vertical="center"/>
    </xf>
    <xf numFmtId="4" fontId="1" fillId="2" borderId="1" applyNumberFormat="0" applyProtection="0">
      <alignment horizontal="left" vertical="center" indent="1"/>
    </xf>
    <xf numFmtId="0" fontId="8" fillId="0" borderId="0"/>
    <xf numFmtId="0" fontId="9" fillId="8" borderId="0">
      <alignment horizontal="left" vertical="center"/>
      <protection locked="0"/>
    </xf>
    <xf numFmtId="0" fontId="10" fillId="7" borderId="0">
      <alignment vertical="center"/>
      <protection locked="0"/>
    </xf>
    <xf numFmtId="0" fontId="2" fillId="0" borderId="0"/>
    <xf numFmtId="167" fontId="2" fillId="0" borderId="0"/>
    <xf numFmtId="0" fontId="2" fillId="0" borderId="0"/>
    <xf numFmtId="167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11" borderId="3" applyNumberFormat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168" fontId="2" fillId="9" borderId="4" applyFill="0">
      <alignment horizontal="right" vertical="center" wrapText="1"/>
      <protection locked="0"/>
    </xf>
    <xf numFmtId="168" fontId="7" fillId="10" borderId="5">
      <alignment horizontal="right" vertical="center" wrapText="1"/>
    </xf>
    <xf numFmtId="0" fontId="2" fillId="0" borderId="0"/>
    <xf numFmtId="0" fontId="2" fillId="0" borderId="0" applyFill="0"/>
    <xf numFmtId="0" fontId="2" fillId="0" borderId="0"/>
    <xf numFmtId="0" fontId="2" fillId="0" borderId="0"/>
    <xf numFmtId="0" fontId="8" fillId="0" borderId="0">
      <protection locked="0"/>
    </xf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 applyFill="0"/>
    <xf numFmtId="0" fontId="14" fillId="0" borderId="0"/>
    <xf numFmtId="0" fontId="8" fillId="0" borderId="0"/>
    <xf numFmtId="9" fontId="8" fillId="0" borderId="0" applyFont="0" applyFill="0" applyBorder="0" applyAlignment="0" applyProtection="0"/>
    <xf numFmtId="0" fontId="9" fillId="8" borderId="0">
      <alignment horizontal="left" vertical="center"/>
      <protection locked="0"/>
    </xf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65">
    <xf numFmtId="0" fontId="0" fillId="0" borderId="0" xfId="0"/>
    <xf numFmtId="0" fontId="16" fillId="14" borderId="0" xfId="0" applyFont="1" applyFill="1"/>
    <xf numFmtId="0" fontId="16" fillId="14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right"/>
    </xf>
    <xf numFmtId="2" fontId="18" fillId="0" borderId="0" xfId="0" applyNumberFormat="1" applyFont="1"/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right"/>
    </xf>
    <xf numFmtId="0" fontId="20" fillId="0" borderId="0" xfId="13" applyFont="1" applyFill="1" applyBorder="1" applyAlignment="1">
      <alignment horizontal="left"/>
    </xf>
    <xf numFmtId="0" fontId="21" fillId="0" borderId="0" xfId="13" applyFont="1" applyFill="1" applyBorder="1"/>
    <xf numFmtId="0" fontId="22" fillId="0" borderId="0" xfId="13" applyFont="1" applyFill="1" applyBorder="1"/>
    <xf numFmtId="2" fontId="18" fillId="0" borderId="0" xfId="0" applyNumberFormat="1" applyFont="1" applyFill="1"/>
    <xf numFmtId="0" fontId="18" fillId="0" borderId="0" xfId="0" applyFont="1" applyFill="1" applyBorder="1"/>
    <xf numFmtId="0" fontId="23" fillId="0" borderId="0" xfId="0" applyFont="1" applyFill="1" applyBorder="1"/>
    <xf numFmtId="0" fontId="18" fillId="0" borderId="12" xfId="0" applyFont="1" applyBorder="1"/>
    <xf numFmtId="0" fontId="19" fillId="0" borderId="12" xfId="0" applyFont="1" applyFill="1" applyBorder="1" applyAlignment="1">
      <alignment horizontal="left" wrapText="1"/>
    </xf>
    <xf numFmtId="170" fontId="18" fillId="0" borderId="0" xfId="65" applyNumberFormat="1" applyFont="1"/>
    <xf numFmtId="171" fontId="18" fillId="0" borderId="0" xfId="64" applyNumberFormat="1" applyFont="1"/>
    <xf numFmtId="14" fontId="24" fillId="0" borderId="0" xfId="0" applyNumberFormat="1" applyFont="1" applyBorder="1"/>
    <xf numFmtId="0" fontId="18" fillId="0" borderId="0" xfId="0" applyFont="1" applyBorder="1"/>
    <xf numFmtId="0" fontId="19" fillId="12" borderId="2" xfId="17" quotePrefix="1" applyNumberFormat="1" applyFont="1" applyFill="1" applyBorder="1" applyAlignment="1">
      <alignment horizontal="left" vertical="center" indent="1"/>
    </xf>
    <xf numFmtId="0" fontId="19" fillId="12" borderId="2" xfId="19" quotePrefix="1" applyNumberFormat="1" applyFont="1" applyFill="1" applyBorder="1" applyAlignment="1">
      <alignment horizontal="left" vertical="center" wrapText="1" indent="1"/>
    </xf>
    <xf numFmtId="169" fontId="19" fillId="12" borderId="2" xfId="19" quotePrefix="1" applyNumberFormat="1" applyFont="1" applyFill="1" applyBorder="1" applyAlignment="1">
      <alignment horizontal="left" vertical="center" wrapText="1" indent="1"/>
    </xf>
    <xf numFmtId="14" fontId="25" fillId="0" borderId="6" xfId="0" applyNumberFormat="1" applyFont="1" applyBorder="1"/>
    <xf numFmtId="0" fontId="25" fillId="0" borderId="6" xfId="0" applyFont="1" applyBorder="1"/>
    <xf numFmtId="14" fontId="25" fillId="0" borderId="7" xfId="0" applyNumberFormat="1" applyFont="1" applyBorder="1"/>
    <xf numFmtId="0" fontId="25" fillId="0" borderId="7" xfId="0" applyFont="1" applyBorder="1"/>
    <xf numFmtId="169" fontId="25" fillId="0" borderId="7" xfId="0" applyNumberFormat="1" applyFont="1" applyFill="1" applyBorder="1"/>
    <xf numFmtId="14" fontId="25" fillId="0" borderId="8" xfId="0" applyNumberFormat="1" applyFont="1" applyBorder="1"/>
    <xf numFmtId="169" fontId="25" fillId="0" borderId="8" xfId="0" applyNumberFormat="1" applyFont="1" applyFill="1" applyBorder="1"/>
    <xf numFmtId="14" fontId="18" fillId="0" borderId="0" xfId="0" applyNumberFormat="1" applyFont="1" applyBorder="1"/>
    <xf numFmtId="0" fontId="19" fillId="0" borderId="9" xfId="19" quotePrefix="1" applyNumberFormat="1" applyFont="1" applyFill="1" applyBorder="1" applyAlignment="1">
      <alignment horizontal="left" vertical="center" wrapText="1" indent="1"/>
    </xf>
    <xf numFmtId="0" fontId="19" fillId="13" borderId="10" xfId="19" quotePrefix="1" applyNumberFormat="1" applyFont="1" applyFill="1" applyBorder="1" applyAlignment="1">
      <alignment horizontal="left" vertical="center" wrapText="1" indent="1"/>
    </xf>
    <xf numFmtId="0" fontId="19" fillId="13" borderId="2" xfId="19" quotePrefix="1" applyNumberFormat="1" applyFont="1" applyFill="1" applyBorder="1" applyAlignment="1">
      <alignment horizontal="left" vertical="center" wrapText="1" indent="1"/>
    </xf>
    <xf numFmtId="169" fontId="25" fillId="0" borderId="6" xfId="0" applyNumberFormat="1" applyFont="1" applyFill="1" applyBorder="1"/>
    <xf numFmtId="1" fontId="18" fillId="0" borderId="9" xfId="0" applyNumberFormat="1" applyFont="1" applyBorder="1"/>
    <xf numFmtId="164" fontId="18" fillId="0" borderId="9" xfId="0" applyNumberFormat="1" applyFont="1" applyBorder="1"/>
    <xf numFmtId="0" fontId="18" fillId="0" borderId="2" xfId="0" applyFont="1" applyBorder="1"/>
    <xf numFmtId="164" fontId="18" fillId="0" borderId="2" xfId="0" applyNumberFormat="1" applyFont="1" applyBorder="1"/>
    <xf numFmtId="0" fontId="18" fillId="0" borderId="9" xfId="0" applyFont="1" applyBorder="1"/>
    <xf numFmtId="0" fontId="18" fillId="0" borderId="11" xfId="0" applyFont="1" applyBorder="1"/>
    <xf numFmtId="164" fontId="18" fillId="0" borderId="11" xfId="0" applyNumberFormat="1" applyFont="1" applyBorder="1"/>
    <xf numFmtId="1" fontId="25" fillId="0" borderId="0" xfId="0" applyNumberFormat="1" applyFont="1" applyFill="1" applyBorder="1"/>
    <xf numFmtId="0" fontId="24" fillId="0" borderId="12" xfId="0" applyFont="1" applyBorder="1"/>
    <xf numFmtId="0" fontId="24" fillId="0" borderId="12" xfId="0" applyFont="1" applyBorder="1" applyAlignment="1">
      <alignment horizontal="center"/>
    </xf>
    <xf numFmtId="1" fontId="25" fillId="0" borderId="7" xfId="0" applyNumberFormat="1" applyFont="1" applyFill="1" applyBorder="1" applyAlignment="1">
      <alignment horizontal="center"/>
    </xf>
    <xf numFmtId="1" fontId="25" fillId="0" borderId="13" xfId="0" applyNumberFormat="1" applyFont="1" applyFill="1" applyBorder="1" applyAlignment="1">
      <alignment horizontal="center"/>
    </xf>
    <xf numFmtId="1" fontId="25" fillId="0" borderId="6" xfId="0" applyNumberFormat="1" applyFont="1" applyFill="1" applyBorder="1" applyAlignment="1">
      <alignment horizontal="center"/>
    </xf>
    <xf numFmtId="0" fontId="25" fillId="0" borderId="13" xfId="0" applyFont="1" applyBorder="1"/>
    <xf numFmtId="1" fontId="25" fillId="0" borderId="7" xfId="0" applyNumberFormat="1" applyFont="1" applyFill="1" applyBorder="1" applyAlignment="1">
      <alignment horizontal="left"/>
    </xf>
    <xf numFmtId="14" fontId="24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26" fillId="14" borderId="0" xfId="0" applyFont="1" applyFill="1"/>
    <xf numFmtId="0" fontId="26" fillId="14" borderId="0" xfId="0" applyFont="1" applyFill="1" applyAlignment="1">
      <alignment horizontal="center"/>
    </xf>
    <xf numFmtId="0" fontId="0" fillId="0" borderId="0" xfId="0" applyFont="1"/>
    <xf numFmtId="2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9" fontId="27" fillId="0" borderId="7" xfId="0" applyNumberFormat="1" applyFont="1" applyFill="1" applyBorder="1"/>
    <xf numFmtId="169" fontId="27" fillId="0" borderId="8" xfId="0" applyNumberFormat="1" applyFont="1" applyFill="1" applyBorder="1"/>
    <xf numFmtId="0" fontId="25" fillId="0" borderId="14" xfId="0" applyFont="1" applyBorder="1"/>
    <xf numFmtId="14" fontId="25" fillId="0" borderId="13" xfId="0" applyNumberFormat="1" applyFont="1" applyBorder="1"/>
    <xf numFmtId="169" fontId="18" fillId="0" borderId="0" xfId="0" applyNumberFormat="1" applyFont="1" applyBorder="1"/>
    <xf numFmtId="0" fontId="18" fillId="0" borderId="0" xfId="0" applyFont="1" applyBorder="1" applyAlignment="1">
      <alignment horizontal="left" vertical="top" wrapText="1"/>
    </xf>
  </cellXfs>
  <cellStyles count="66">
    <cellStyle name=" 1" xfId="23" xr:uid="{00000000-0005-0000-0000-000000000000}"/>
    <cellStyle name=" 1 2" xfId="24" xr:uid="{00000000-0005-0000-0000-000001000000}"/>
    <cellStyle name=" 1 2 2" xfId="25" xr:uid="{00000000-0005-0000-0000-000002000000}"/>
    <cellStyle name=" 1 3" xfId="26" xr:uid="{00000000-0005-0000-0000-000003000000}"/>
    <cellStyle name=" 1 3 2" xfId="27" xr:uid="{00000000-0005-0000-0000-000004000000}"/>
    <cellStyle name=" 1 4" xfId="28" xr:uid="{00000000-0005-0000-0000-000005000000}"/>
    <cellStyle name="_3GIS model v2.77_Distribution Business_Retail Fin Perform " xfId="29" xr:uid="{00000000-0005-0000-0000-000006000000}"/>
    <cellStyle name="_3GIS model v2.77_Fleet Overhead Costs 2_Retail Fin Perform " xfId="30" xr:uid="{00000000-0005-0000-0000-000007000000}"/>
    <cellStyle name="_3GIS model v2.77_Fleet Overhead Costs_Retail Fin Perform " xfId="31" xr:uid="{00000000-0005-0000-0000-000008000000}"/>
    <cellStyle name="_3GIS model v2.77_Forecast 2_Retail Fin Perform " xfId="32" xr:uid="{00000000-0005-0000-0000-000009000000}"/>
    <cellStyle name="_3GIS model v2.77_Forecast_Retail Fin Perform " xfId="33" xr:uid="{00000000-0005-0000-0000-00000A000000}"/>
    <cellStyle name="_3GIS model v2.77_Funding &amp; Cashflow_1_Retail Fin Perform " xfId="34" xr:uid="{00000000-0005-0000-0000-00000B000000}"/>
    <cellStyle name="_3GIS model v2.77_Funding &amp; Cashflow_Retail Fin Perform " xfId="35" xr:uid="{00000000-0005-0000-0000-00000C000000}"/>
    <cellStyle name="_3GIS model v2.77_Group P&amp;L_1_Retail Fin Perform " xfId="36" xr:uid="{00000000-0005-0000-0000-00000D000000}"/>
    <cellStyle name="_3GIS model v2.77_Group P&amp;L_Retail Fin Perform " xfId="37" xr:uid="{00000000-0005-0000-0000-00000E000000}"/>
    <cellStyle name="_3GIS model v2.77_Opening  Detailed BS_Retail Fin Perform " xfId="38" xr:uid="{00000000-0005-0000-0000-00000F000000}"/>
    <cellStyle name="_3GIS model v2.77_OUTPUT DB_Retail Fin Perform " xfId="39" xr:uid="{00000000-0005-0000-0000-000010000000}"/>
    <cellStyle name="_3GIS model v2.77_OUTPUT EB_Retail Fin Perform " xfId="40" xr:uid="{00000000-0005-0000-0000-000011000000}"/>
    <cellStyle name="_3GIS model v2.77_Report_Retail Fin Perform " xfId="41" xr:uid="{00000000-0005-0000-0000-000012000000}"/>
    <cellStyle name="_3GIS model v2.77_Retail Fin Perform " xfId="42" xr:uid="{00000000-0005-0000-0000-000013000000}"/>
    <cellStyle name="_3GIS model v2.77_Sheet2 2_Retail Fin Perform " xfId="43" xr:uid="{00000000-0005-0000-0000-000014000000}"/>
    <cellStyle name="_3GIS model v2.77_Sheet2_Retail Fin Perform " xfId="44" xr:uid="{00000000-0005-0000-0000-000015000000}"/>
    <cellStyle name="Blockout" xfId="1" xr:uid="{00000000-0005-0000-0000-000016000000}"/>
    <cellStyle name="Check Cell 2 2 2 2" xfId="45" xr:uid="{00000000-0005-0000-0000-000017000000}"/>
    <cellStyle name="Comma" xfId="65" builtinId="3"/>
    <cellStyle name="Comma 2" xfId="2" xr:uid="{00000000-0005-0000-0000-000019000000}"/>
    <cellStyle name="Currency 11" xfId="46" xr:uid="{00000000-0005-0000-0000-00001A000000}"/>
    <cellStyle name="Currency 2" xfId="47" xr:uid="{00000000-0005-0000-0000-00001B000000}"/>
    <cellStyle name="Heading 4 2" xfId="3" xr:uid="{00000000-0005-0000-0000-00001C000000}"/>
    <cellStyle name="Input1" xfId="4" xr:uid="{00000000-0005-0000-0000-00001D000000}"/>
    <cellStyle name="Input1 2" xfId="5" xr:uid="{00000000-0005-0000-0000-00001E000000}"/>
    <cellStyle name="Input1 3" xfId="6" xr:uid="{00000000-0005-0000-0000-00001F000000}"/>
    <cellStyle name="Input1 4" xfId="7" xr:uid="{00000000-0005-0000-0000-000020000000}"/>
    <cellStyle name="Input2" xfId="8" xr:uid="{00000000-0005-0000-0000-000021000000}"/>
    <cellStyle name="Input3" xfId="9" xr:uid="{00000000-0005-0000-0000-000022000000}"/>
    <cellStyle name="Input3 2" xfId="10" xr:uid="{00000000-0005-0000-0000-000023000000}"/>
    <cellStyle name="Input3 3" xfId="11" xr:uid="{00000000-0005-0000-0000-000024000000}"/>
    <cellStyle name="Input3 4" xfId="12" xr:uid="{00000000-0005-0000-0000-000025000000}"/>
    <cellStyle name="InputCell" xfId="48" xr:uid="{00000000-0005-0000-0000-000026000000}"/>
    <cellStyle name="NonInputCell" xfId="49" xr:uid="{00000000-0005-0000-0000-000027000000}"/>
    <cellStyle name="Normal" xfId="0" builtinId="0"/>
    <cellStyle name="Normal 10" xfId="50" xr:uid="{00000000-0005-0000-0000-000029000000}"/>
    <cellStyle name="Normal 114" xfId="51" xr:uid="{00000000-0005-0000-0000-00002A000000}"/>
    <cellStyle name="Normal 13" xfId="52" xr:uid="{00000000-0005-0000-0000-00002B000000}"/>
    <cellStyle name="Normal 13 2" xfId="53" xr:uid="{00000000-0005-0000-0000-00002C000000}"/>
    <cellStyle name="Normal 14" xfId="20" xr:uid="{00000000-0005-0000-0000-00002D000000}"/>
    <cellStyle name="Normal 2" xfId="13" xr:uid="{00000000-0005-0000-0000-00002E000000}"/>
    <cellStyle name="Normal 2 2" xfId="55" xr:uid="{00000000-0005-0000-0000-00002F000000}"/>
    <cellStyle name="Normal 2 2 2" xfId="56" xr:uid="{00000000-0005-0000-0000-000030000000}"/>
    <cellStyle name="Normal 2 3" xfId="54" xr:uid="{00000000-0005-0000-0000-000031000000}"/>
    <cellStyle name="Normal 215" xfId="14" xr:uid="{00000000-0005-0000-0000-000032000000}"/>
    <cellStyle name="Normal 3" xfId="15" xr:uid="{00000000-0005-0000-0000-000033000000}"/>
    <cellStyle name="Normal 3 2" xfId="57" xr:uid="{00000000-0005-0000-0000-000034000000}"/>
    <cellStyle name="Normal 3 5" xfId="58" xr:uid="{00000000-0005-0000-0000-000035000000}"/>
    <cellStyle name="Normal 4" xfId="59" xr:uid="{00000000-0005-0000-0000-000036000000}"/>
    <cellStyle name="Normal 5" xfId="60" xr:uid="{00000000-0005-0000-0000-000037000000}"/>
    <cellStyle name="Normal 8 2" xfId="61" xr:uid="{00000000-0005-0000-0000-000038000000}"/>
    <cellStyle name="Percent" xfId="64" builtinId="5"/>
    <cellStyle name="Percent 2" xfId="16" xr:uid="{00000000-0005-0000-0000-00003A000000}"/>
    <cellStyle name="Percent 3 4" xfId="62" xr:uid="{00000000-0005-0000-0000-00003B000000}"/>
    <cellStyle name="RIN_TB2" xfId="63" xr:uid="{00000000-0005-0000-0000-00003C000000}"/>
    <cellStyle name="SAPBEXchaText" xfId="17" xr:uid="{00000000-0005-0000-0000-00003D000000}"/>
    <cellStyle name="SAPBEXstdData" xfId="18" xr:uid="{00000000-0005-0000-0000-00003E000000}"/>
    <cellStyle name="SAPBEXstdItem" xfId="19" xr:uid="{00000000-0005-0000-0000-00003F000000}"/>
    <cellStyle name="TableLvl2" xfId="21" xr:uid="{00000000-0005-0000-0000-000040000000}"/>
    <cellStyle name="TableLvl3" xfId="22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4%20Workstreams/08%20Incentives/12-01%20STPIS/Target/CitiPower%20STPIS%20target%20calculation%202021_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4%20Workstreams/08%20Incentives/12-01%20STPIS/WIP/Powercor%20STPIS%20target%20calculation%20v0.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ormats"/>
      <sheetName val="Input_reliability"/>
      <sheetName val="Input_calls"/>
      <sheetName val="Input_GE"/>
      <sheetName val="Calculations"/>
      <sheetName val="Output"/>
      <sheetName val="May's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ormats"/>
      <sheetName val="Menu"/>
      <sheetName val="Reliability 2010"/>
      <sheetName val="Reliability 2011"/>
      <sheetName val="Reliability 2012"/>
      <sheetName val="Reliability 2013"/>
      <sheetName val="Reliability 2014"/>
      <sheetName val="Customer service 2010-2014"/>
      <sheetName val="Calculation"/>
      <sheetName val="Output"/>
    </sheetNames>
    <sheetDataSet>
      <sheetData sheetId="0">
        <row r="43">
          <cell r="D43" t="str">
            <v>Powercor STPIS target calculation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I5">
            <v>83.111002922147989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833"/>
  <sheetViews>
    <sheetView showGridLines="0" workbookViewId="0">
      <pane xSplit="1" ySplit="7" topLeftCell="S1797" activePane="bottomRight" state="frozen"/>
      <selection pane="topRight" activeCell="B1" sqref="B1"/>
      <selection pane="bottomLeft" activeCell="A8" sqref="A8"/>
      <selection pane="bottomRight" activeCell="Z8" sqref="Z8:Z1833"/>
    </sheetView>
  </sheetViews>
  <sheetFormatPr defaultRowHeight="12.75"/>
  <cols>
    <col min="1" max="1" width="15.5" style="32" customWidth="1"/>
    <col min="2" max="5" width="16.875" style="21" customWidth="1"/>
    <col min="6" max="6" width="13.125" style="21" customWidth="1"/>
    <col min="7" max="7" width="16.625" style="21" customWidth="1"/>
    <col min="8" max="8" width="11.375" style="21" customWidth="1"/>
    <col min="9" max="9" width="16" style="21" customWidth="1"/>
    <col min="10" max="10" width="13.125" style="21" customWidth="1"/>
    <col min="11" max="11" width="16.875" style="21" customWidth="1"/>
    <col min="12" max="12" width="13.125" style="21" customWidth="1"/>
    <col min="13" max="13" width="16.375" style="21" customWidth="1"/>
    <col min="14" max="14" width="13.125" style="21" customWidth="1"/>
    <col min="15" max="21" width="17.25" style="21" customWidth="1"/>
    <col min="22" max="22" width="10.375" style="21" customWidth="1"/>
    <col min="23" max="23" width="19.5" style="21" customWidth="1"/>
    <col min="24" max="26" width="13.125" style="21" customWidth="1"/>
    <col min="27" max="27" width="4" style="21" customWidth="1"/>
    <col min="28" max="28" width="9.75" style="21" customWidth="1"/>
    <col min="29" max="29" width="6.125" style="21" customWidth="1"/>
    <col min="30" max="30" width="10.125" style="21" customWidth="1"/>
    <col min="31" max="31" width="10.375" style="21" customWidth="1"/>
    <col min="32" max="32" width="11.625" style="21" customWidth="1"/>
    <col min="33" max="33" width="12" style="21" customWidth="1"/>
    <col min="34" max="16384" width="9" style="21"/>
  </cols>
  <sheetData>
    <row r="1" spans="1:34" s="3" customFormat="1" ht="18.75">
      <c r="A1" s="1" t="s">
        <v>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>
      <c r="A2" s="20" t="s">
        <v>21</v>
      </c>
      <c r="B2" s="21" t="s">
        <v>57</v>
      </c>
      <c r="C2" s="63"/>
      <c r="E2" s="63"/>
      <c r="M2" s="63"/>
      <c r="O2" s="63"/>
      <c r="Q2" s="63"/>
      <c r="S2" s="63"/>
      <c r="U2" s="63"/>
    </row>
    <row r="3" spans="1:34">
      <c r="A3" s="20" t="s">
        <v>22</v>
      </c>
      <c r="B3" s="21" t="s">
        <v>69</v>
      </c>
    </row>
    <row r="4" spans="1:34">
      <c r="A4" s="20" t="s">
        <v>23</v>
      </c>
      <c r="B4" s="21" t="s">
        <v>24</v>
      </c>
      <c r="C4" s="63"/>
      <c r="E4" s="63"/>
      <c r="K4" s="63"/>
      <c r="M4" s="63"/>
      <c r="O4" s="63"/>
      <c r="S4" s="63"/>
      <c r="U4" s="63"/>
    </row>
    <row r="5" spans="1:34">
      <c r="A5" s="20" t="s">
        <v>50</v>
      </c>
      <c r="B5" s="21" t="s">
        <v>68</v>
      </c>
    </row>
    <row r="7" spans="1:34" s="15" customFormat="1" ht="51">
      <c r="A7" s="22" t="s">
        <v>25</v>
      </c>
      <c r="B7" s="24" t="s">
        <v>0</v>
      </c>
      <c r="C7" s="24" t="s">
        <v>1</v>
      </c>
      <c r="D7" s="24" t="s">
        <v>37</v>
      </c>
      <c r="E7" s="24" t="s">
        <v>38</v>
      </c>
      <c r="F7" s="24" t="s">
        <v>39</v>
      </c>
      <c r="G7" s="24" t="s">
        <v>40</v>
      </c>
      <c r="H7" s="24" t="s">
        <v>2</v>
      </c>
      <c r="I7" s="24" t="s">
        <v>3</v>
      </c>
      <c r="J7" s="24" t="s">
        <v>4</v>
      </c>
      <c r="K7" s="24" t="s">
        <v>5</v>
      </c>
      <c r="L7" s="24" t="s">
        <v>41</v>
      </c>
      <c r="M7" s="24" t="s">
        <v>42</v>
      </c>
      <c r="N7" s="24" t="s">
        <v>43</v>
      </c>
      <c r="O7" s="24" t="s">
        <v>44</v>
      </c>
      <c r="P7" s="24" t="s">
        <v>6</v>
      </c>
      <c r="Q7" s="24" t="s">
        <v>7</v>
      </c>
      <c r="R7" s="24" t="s">
        <v>26</v>
      </c>
      <c r="S7" s="24" t="s">
        <v>27</v>
      </c>
      <c r="T7" s="24" t="s">
        <v>45</v>
      </c>
      <c r="U7" s="24" t="s">
        <v>46</v>
      </c>
      <c r="V7" s="24" t="s">
        <v>47</v>
      </c>
      <c r="W7" s="24" t="s">
        <v>48</v>
      </c>
      <c r="X7" s="24" t="s">
        <v>28</v>
      </c>
      <c r="Y7" s="24" t="s">
        <v>29</v>
      </c>
      <c r="Z7" s="23" t="s">
        <v>14</v>
      </c>
      <c r="AA7" s="33"/>
      <c r="AB7" s="34" t="s">
        <v>31</v>
      </c>
      <c r="AC7" s="34" t="s">
        <v>30</v>
      </c>
      <c r="AD7" s="35" t="s">
        <v>32</v>
      </c>
      <c r="AE7" s="35" t="s">
        <v>33</v>
      </c>
      <c r="AF7" s="35" t="s">
        <v>34</v>
      </c>
      <c r="AG7" s="35" t="s">
        <v>35</v>
      </c>
      <c r="AH7" s="35" t="s">
        <v>36</v>
      </c>
    </row>
    <row r="8" spans="1:34">
      <c r="A8" s="25">
        <v>42005</v>
      </c>
      <c r="B8" s="36">
        <v>0.84866123194559928</v>
      </c>
      <c r="C8" s="36">
        <v>0.84866123194559928</v>
      </c>
      <c r="D8" s="36">
        <v>3.7783537000000002E-3</v>
      </c>
      <c r="E8" s="36">
        <v>3.7783537000000002E-3</v>
      </c>
      <c r="F8" s="36">
        <v>0</v>
      </c>
      <c r="G8" s="36">
        <v>0</v>
      </c>
      <c r="H8" s="36">
        <v>0.78841875579532572</v>
      </c>
      <c r="I8" s="36">
        <v>0.78841875579532572</v>
      </c>
      <c r="J8" s="36">
        <v>1.8818538299343338E-2</v>
      </c>
      <c r="K8" s="36">
        <v>1.8818538299343338E-2</v>
      </c>
      <c r="L8" s="36">
        <v>4.7877699999999997E-5</v>
      </c>
      <c r="M8" s="36">
        <v>4.7877699999999997E-5</v>
      </c>
      <c r="N8" s="36">
        <v>0</v>
      </c>
      <c r="O8" s="36">
        <v>0</v>
      </c>
      <c r="P8" s="36">
        <v>1.7480138501457847E-2</v>
      </c>
      <c r="Q8" s="36">
        <v>1.7480138501457847E-2</v>
      </c>
      <c r="R8" s="36">
        <v>2.1922830707856557E-3</v>
      </c>
      <c r="S8" s="36">
        <v>2.1922830707856557E-3</v>
      </c>
      <c r="T8" s="36">
        <v>0</v>
      </c>
      <c r="U8" s="36">
        <v>0</v>
      </c>
      <c r="V8" s="36"/>
      <c r="W8" s="36"/>
      <c r="X8" s="36">
        <v>2.0359672499695278E-3</v>
      </c>
      <c r="Y8" s="36">
        <v>2.0359672499695278E-3</v>
      </c>
      <c r="Z8" s="26" t="s">
        <v>19</v>
      </c>
      <c r="AA8" s="37"/>
      <c r="AB8" s="38">
        <f t="shared" ref="AB8:AB39" si="0">IF(I8&gt;0,LN(I8),"")</f>
        <v>-0.23772591429181147</v>
      </c>
      <c r="AC8" s="39">
        <v>2015</v>
      </c>
      <c r="AD8" s="40">
        <f>AVERAGE($AB8:$AB372)</f>
        <v>-2.8437528704109458</v>
      </c>
      <c r="AE8" s="40">
        <f>STDEV($AB8:$AB372)</f>
        <v>1.7305202484124818</v>
      </c>
      <c r="AF8" s="40">
        <f>AD8+AE8*$AH$8</f>
        <v>1.4825477506202582</v>
      </c>
      <c r="AG8" s="40">
        <f>EXP(AF8)</f>
        <v>4.4041520804960568</v>
      </c>
      <c r="AH8" s="39">
        <v>2.5</v>
      </c>
    </row>
    <row r="9" spans="1:34">
      <c r="A9" s="27">
        <v>42006</v>
      </c>
      <c r="B9" s="29">
        <v>1.5860334989</v>
      </c>
      <c r="C9" s="29">
        <v>1.5860334989</v>
      </c>
      <c r="D9" s="29">
        <v>16.7627243214</v>
      </c>
      <c r="E9" s="29">
        <v>16.7627243214</v>
      </c>
      <c r="F9" s="29">
        <v>0</v>
      </c>
      <c r="G9" s="29">
        <v>0</v>
      </c>
      <c r="H9" s="29">
        <v>2.6681733533766803</v>
      </c>
      <c r="I9" s="29">
        <v>2.6681733533766803</v>
      </c>
      <c r="J9" s="29">
        <v>1.4902195460000003E-2</v>
      </c>
      <c r="K9" s="59">
        <v>1.4902195460000003E-2</v>
      </c>
      <c r="L9" s="59">
        <v>0.10941628339999999</v>
      </c>
      <c r="M9" s="59">
        <v>0.10941628339999999</v>
      </c>
      <c r="N9" s="29">
        <v>0</v>
      </c>
      <c r="O9" s="29">
        <v>0</v>
      </c>
      <c r="P9" s="29">
        <v>2.1641310235782196E-2</v>
      </c>
      <c r="Q9" s="29">
        <v>2.1641310235782196E-2</v>
      </c>
      <c r="R9" s="29">
        <v>5.6062819105087728E-3</v>
      </c>
      <c r="S9" s="29">
        <v>5.6062819105087728E-3</v>
      </c>
      <c r="T9" s="29">
        <v>5.8964835010934885E-2</v>
      </c>
      <c r="U9" s="29">
        <v>5.8964835010934885E-2</v>
      </c>
      <c r="V9" s="29"/>
      <c r="W9" s="29"/>
      <c r="X9" s="29">
        <v>9.4108937038502802E-3</v>
      </c>
      <c r="Y9" s="29">
        <v>9.4108937038502802E-3</v>
      </c>
      <c r="Z9" s="28" t="s">
        <v>19</v>
      </c>
      <c r="AA9" s="37"/>
      <c r="AB9" s="38">
        <f t="shared" si="0"/>
        <v>0.98139410097133228</v>
      </c>
      <c r="AC9" s="41">
        <v>2016</v>
      </c>
      <c r="AD9" s="38">
        <f>AVERAGE($AB373:$AB738)</f>
        <v>-2.9524174097588989</v>
      </c>
      <c r="AE9" s="38">
        <f>STDEV($AB373:$AB738)</f>
        <v>1.6935067225035101</v>
      </c>
      <c r="AF9" s="38">
        <f t="shared" ref="AF9:AF11" si="1">AD9+AE9*$AH$8</f>
        <v>1.2813493964998766</v>
      </c>
      <c r="AG9" s="38">
        <f t="shared" ref="AG9:AG11" si="2">EXP(AF9)</f>
        <v>3.6014962946079807</v>
      </c>
      <c r="AH9" s="41"/>
    </row>
    <row r="10" spans="1:34">
      <c r="A10" s="27">
        <v>42007</v>
      </c>
      <c r="B10" s="29">
        <v>1.0143725520279701</v>
      </c>
      <c r="C10" s="29">
        <v>1.0143725520279701</v>
      </c>
      <c r="D10" s="29">
        <v>2.7679421581621333</v>
      </c>
      <c r="E10" s="29">
        <v>2.7679421581621333</v>
      </c>
      <c r="F10" s="29">
        <v>0</v>
      </c>
      <c r="G10" s="29">
        <v>0</v>
      </c>
      <c r="H10" s="29">
        <v>1.1394068945332203</v>
      </c>
      <c r="I10" s="29">
        <v>1.1394068945332203</v>
      </c>
      <c r="J10" s="29">
        <v>1.771043699967163E-2</v>
      </c>
      <c r="K10" s="59">
        <v>1.771043699967163E-2</v>
      </c>
      <c r="L10" s="59">
        <v>7.7072151320023395E-3</v>
      </c>
      <c r="M10" s="59">
        <v>7.7072151320023395E-3</v>
      </c>
      <c r="N10" s="29">
        <v>0</v>
      </c>
      <c r="O10" s="29">
        <v>0</v>
      </c>
      <c r="P10" s="29">
        <v>1.6997179730166654E-2</v>
      </c>
      <c r="Q10" s="29">
        <v>1.6997179730166654E-2</v>
      </c>
      <c r="R10" s="29">
        <v>7.06780395769921E-3</v>
      </c>
      <c r="S10" s="29">
        <v>7.06780395769921E-3</v>
      </c>
      <c r="T10" s="29">
        <v>0.13304020039689818</v>
      </c>
      <c r="U10" s="29">
        <v>0.13304020039689818</v>
      </c>
      <c r="V10" s="29"/>
      <c r="W10" s="29"/>
      <c r="X10" s="29">
        <v>1.6049982770269762E-2</v>
      </c>
      <c r="Y10" s="29">
        <v>1.6049982770269762E-2</v>
      </c>
      <c r="Z10" s="28" t="s">
        <v>19</v>
      </c>
      <c r="AA10" s="37"/>
      <c r="AB10" s="38">
        <f t="shared" si="0"/>
        <v>0.1305078590667568</v>
      </c>
      <c r="AC10" s="41">
        <v>2017</v>
      </c>
      <c r="AD10" s="38">
        <f>AVERAGE($AB739:$AB1103)</f>
        <v>-3.0416408818702134</v>
      </c>
      <c r="AE10" s="38">
        <f>STDEV($AB739:$AB1103)</f>
        <v>1.5392424869652956</v>
      </c>
      <c r="AF10" s="38">
        <f t="shared" si="1"/>
        <v>0.80646533554302557</v>
      </c>
      <c r="AG10" s="38">
        <f t="shared" si="2"/>
        <v>2.2399764121986063</v>
      </c>
      <c r="AH10" s="41"/>
    </row>
    <row r="11" spans="1:34">
      <c r="A11" s="27">
        <v>42008</v>
      </c>
      <c r="B11" s="29">
        <v>1.590811277744564</v>
      </c>
      <c r="C11" s="29">
        <v>1.590811277744564</v>
      </c>
      <c r="D11" s="29">
        <v>1.879911791618073</v>
      </c>
      <c r="E11" s="29">
        <v>1.879911791618073</v>
      </c>
      <c r="F11" s="29">
        <v>0</v>
      </c>
      <c r="G11" s="29">
        <v>0</v>
      </c>
      <c r="H11" s="29">
        <v>1.6114249406089616</v>
      </c>
      <c r="I11" s="29">
        <v>1.6114249406089616</v>
      </c>
      <c r="J11" s="29">
        <v>1.3168536007918553E-2</v>
      </c>
      <c r="K11" s="59">
        <v>1.3168536007918553E-2</v>
      </c>
      <c r="L11" s="59">
        <v>3.0291035533086767E-3</v>
      </c>
      <c r="M11" s="59">
        <v>3.0291035533086767E-3</v>
      </c>
      <c r="N11" s="29">
        <v>0</v>
      </c>
      <c r="O11" s="29">
        <v>0</v>
      </c>
      <c r="P11" s="29">
        <v>1.2445566548420779E-2</v>
      </c>
      <c r="Q11" s="29">
        <v>1.2445566548420779E-2</v>
      </c>
      <c r="R11" s="29">
        <v>3.451266031613782E-3</v>
      </c>
      <c r="S11" s="29">
        <v>3.451266031613782E-3</v>
      </c>
      <c r="T11" s="29">
        <v>8.3572207102112443E-5</v>
      </c>
      <c r="U11" s="29">
        <v>8.3572207102112443E-5</v>
      </c>
      <c r="V11" s="29"/>
      <c r="W11" s="29"/>
      <c r="X11" s="29">
        <v>3.2111401868033808E-3</v>
      </c>
      <c r="Y11" s="29">
        <v>3.2111401868033808E-3</v>
      </c>
      <c r="Z11" s="28" t="s">
        <v>19</v>
      </c>
      <c r="AA11" s="37"/>
      <c r="AB11" s="38">
        <f t="shared" si="0"/>
        <v>0.47711884384386355</v>
      </c>
      <c r="AC11" s="41">
        <v>2018</v>
      </c>
      <c r="AD11" s="38">
        <f>AVERAGE($AB1104:$AB1468)</f>
        <v>-2.9816673743026376</v>
      </c>
      <c r="AE11" s="38">
        <f>STDEV($AB1104:$AB1468)</f>
        <v>1.6828744604373731</v>
      </c>
      <c r="AF11" s="38">
        <f t="shared" si="1"/>
        <v>1.2255187767907953</v>
      </c>
      <c r="AG11" s="38">
        <f t="shared" si="2"/>
        <v>3.4059325433063252</v>
      </c>
      <c r="AH11" s="41"/>
    </row>
    <row r="12" spans="1:34">
      <c r="A12" s="27">
        <v>42009</v>
      </c>
      <c r="B12" s="29">
        <v>0.22420292976034181</v>
      </c>
      <c r="C12" s="29">
        <v>0.22420292976034181</v>
      </c>
      <c r="D12" s="29">
        <v>3.3149052E-3</v>
      </c>
      <c r="E12" s="29">
        <v>3.3149052E-3</v>
      </c>
      <c r="F12" s="29">
        <v>0</v>
      </c>
      <c r="G12" s="29">
        <v>0</v>
      </c>
      <c r="H12" s="29">
        <v>0.20845300525117302</v>
      </c>
      <c r="I12" s="29">
        <v>0.20845300525117302</v>
      </c>
      <c r="J12" s="29">
        <v>2.2352779375993011E-3</v>
      </c>
      <c r="K12" s="59">
        <v>2.2352779375993011E-3</v>
      </c>
      <c r="L12" s="59">
        <v>1.231603E-4</v>
      </c>
      <c r="M12" s="59">
        <v>1.231603E-4</v>
      </c>
      <c r="N12" s="29">
        <v>0</v>
      </c>
      <c r="O12" s="29">
        <v>0</v>
      </c>
      <c r="P12" s="29">
        <v>2.0846781329567211E-3</v>
      </c>
      <c r="Q12" s="29">
        <v>2.0846781329567211E-3</v>
      </c>
      <c r="R12" s="29">
        <v>8.1355900210013134E-3</v>
      </c>
      <c r="S12" s="29">
        <v>8.1355900210013134E-3</v>
      </c>
      <c r="T12" s="29">
        <v>0</v>
      </c>
      <c r="U12" s="29">
        <v>0</v>
      </c>
      <c r="V12" s="29"/>
      <c r="W12" s="29"/>
      <c r="X12" s="29">
        <v>7.5555000458957869E-3</v>
      </c>
      <c r="Y12" s="29">
        <v>7.5555000458957869E-3</v>
      </c>
      <c r="Z12" s="28" t="s">
        <v>19</v>
      </c>
      <c r="AA12" s="37"/>
      <c r="AB12" s="38">
        <f t="shared" si="0"/>
        <v>-1.5680416576272205</v>
      </c>
      <c r="AC12" s="42">
        <v>2019</v>
      </c>
      <c r="AD12" s="43">
        <f>AVERAGE($AB1469:$AB1833)</f>
        <v>-3.1914043929156808</v>
      </c>
      <c r="AE12" s="43">
        <f>STDEV($AB1469:$AB1833)</f>
        <v>1.6417698188108694</v>
      </c>
      <c r="AF12" s="43">
        <f t="shared" ref="AF12" si="3">AD12+AE12*$AH$8</f>
        <v>0.91302015411149284</v>
      </c>
      <c r="AG12" s="43">
        <f t="shared" ref="AG12" si="4">EXP(AF12)</f>
        <v>2.4918369118770824</v>
      </c>
      <c r="AH12" s="42"/>
    </row>
    <row r="13" spans="1:34">
      <c r="A13" s="27">
        <v>42010</v>
      </c>
      <c r="B13" s="29">
        <v>0.41089143123334432</v>
      </c>
      <c r="C13" s="29">
        <v>0.41089143123334432</v>
      </c>
      <c r="D13" s="29">
        <v>2.2387672599999998E-2</v>
      </c>
      <c r="E13" s="29">
        <v>2.2387672599999998E-2</v>
      </c>
      <c r="F13" s="29">
        <v>0</v>
      </c>
      <c r="G13" s="29">
        <v>0</v>
      </c>
      <c r="H13" s="29">
        <v>0.38319004324645523</v>
      </c>
      <c r="I13" s="29">
        <v>0.38319004324645523</v>
      </c>
      <c r="J13" s="29">
        <v>9.5950906812768762E-4</v>
      </c>
      <c r="K13" s="59">
        <v>9.5950906812768762E-4</v>
      </c>
      <c r="L13" s="59">
        <v>1.387971E-4</v>
      </c>
      <c r="M13" s="59">
        <v>1.387971E-4</v>
      </c>
      <c r="N13" s="29">
        <v>0</v>
      </c>
      <c r="O13" s="29">
        <v>0</v>
      </c>
      <c r="P13" s="29">
        <v>9.0099004443905265E-4</v>
      </c>
      <c r="Q13" s="29">
        <v>9.0099004443905265E-4</v>
      </c>
      <c r="R13" s="29">
        <v>0</v>
      </c>
      <c r="S13" s="29">
        <v>0</v>
      </c>
      <c r="T13" s="29">
        <v>0</v>
      </c>
      <c r="U13" s="29">
        <v>0</v>
      </c>
      <c r="V13" s="29"/>
      <c r="W13" s="29"/>
      <c r="X13" s="29">
        <v>0</v>
      </c>
      <c r="Y13" s="29">
        <v>0</v>
      </c>
      <c r="Z13" s="28" t="s">
        <v>19</v>
      </c>
      <c r="AA13" s="37"/>
      <c r="AB13" s="38">
        <f t="shared" si="0"/>
        <v>-0.95922421640030908</v>
      </c>
    </row>
    <row r="14" spans="1:34">
      <c r="A14" s="27">
        <v>42011</v>
      </c>
      <c r="B14" s="29">
        <v>10.503451234343402</v>
      </c>
      <c r="C14" s="29">
        <v>10.503451234343402</v>
      </c>
      <c r="D14" s="29">
        <v>37.080572987537671</v>
      </c>
      <c r="E14" s="29">
        <v>37.080572987537671</v>
      </c>
      <c r="F14" s="29">
        <v>0</v>
      </c>
      <c r="G14" s="29">
        <v>0</v>
      </c>
      <c r="H14" s="29">
        <v>12.398473212637423</v>
      </c>
      <c r="I14" s="29">
        <v>12.398473212637423</v>
      </c>
      <c r="J14" s="29">
        <v>6.6284569596042495E-2</v>
      </c>
      <c r="K14" s="59">
        <v>6.6284569596042495E-2</v>
      </c>
      <c r="L14" s="59">
        <v>0.17344943484390926</v>
      </c>
      <c r="M14" s="59">
        <v>0.17344943484390926</v>
      </c>
      <c r="N14" s="29">
        <v>0</v>
      </c>
      <c r="O14" s="29">
        <v>0</v>
      </c>
      <c r="P14" s="29">
        <v>7.3925719635971734E-2</v>
      </c>
      <c r="Q14" s="29">
        <v>7.3925719635971734E-2</v>
      </c>
      <c r="R14" s="29">
        <v>3.6525088678233744E-2</v>
      </c>
      <c r="S14" s="29">
        <v>3.6525088678233744E-2</v>
      </c>
      <c r="T14" s="29">
        <v>0.20546944655206231</v>
      </c>
      <c r="U14" s="29">
        <v>0.20546944655206231</v>
      </c>
      <c r="V14" s="29"/>
      <c r="W14" s="29"/>
      <c r="X14" s="29">
        <v>4.8571286692177702E-2</v>
      </c>
      <c r="Y14" s="29">
        <v>4.8571286692177702E-2</v>
      </c>
      <c r="Z14" s="28" t="s">
        <v>20</v>
      </c>
      <c r="AA14" s="37"/>
      <c r="AB14" s="38">
        <f t="shared" si="0"/>
        <v>2.5175733370170041</v>
      </c>
    </row>
    <row r="15" spans="1:34">
      <c r="A15" s="27">
        <v>42012</v>
      </c>
      <c r="B15" s="29">
        <v>1.7832176605307191</v>
      </c>
      <c r="C15" s="29">
        <v>0.81024246469040739</v>
      </c>
      <c r="D15" s="29">
        <v>1.9150069606743665</v>
      </c>
      <c r="E15" s="29">
        <v>1.9150069606743665</v>
      </c>
      <c r="F15" s="29">
        <v>0</v>
      </c>
      <c r="G15" s="29">
        <v>0</v>
      </c>
      <c r="H15" s="29">
        <v>1.7926146005980226</v>
      </c>
      <c r="I15" s="29">
        <v>0.88901521593751709</v>
      </c>
      <c r="J15" s="29">
        <v>3.029946201543527E-2</v>
      </c>
      <c r="K15" s="59">
        <v>1.1009024494166412E-2</v>
      </c>
      <c r="L15" s="59">
        <v>1.7686392694774976E-2</v>
      </c>
      <c r="M15" s="59">
        <v>1.7686392694774976E-2</v>
      </c>
      <c r="N15" s="29">
        <v>0</v>
      </c>
      <c r="O15" s="29">
        <v>0</v>
      </c>
      <c r="P15" s="29">
        <v>2.9400115434629375E-2</v>
      </c>
      <c r="Q15" s="29">
        <v>1.148513923732117E-2</v>
      </c>
      <c r="R15" s="29">
        <v>8.195023090503472E-3</v>
      </c>
      <c r="S15" s="29">
        <v>8.195023090503472E-3</v>
      </c>
      <c r="T15" s="29">
        <v>3.6510080375417808E-2</v>
      </c>
      <c r="U15" s="29">
        <v>3.6510080375417808E-2</v>
      </c>
      <c r="V15" s="29"/>
      <c r="W15" s="29"/>
      <c r="X15" s="29">
        <v>1.0213964658738483E-2</v>
      </c>
      <c r="Y15" s="29">
        <v>1.0213964658738483E-2</v>
      </c>
      <c r="Z15" s="28" t="s">
        <v>19</v>
      </c>
      <c r="AA15" s="37"/>
      <c r="AB15" s="38">
        <f t="shared" si="0"/>
        <v>-0.117640927824473</v>
      </c>
    </row>
    <row r="16" spans="1:34">
      <c r="A16" s="27">
        <v>42013</v>
      </c>
      <c r="B16" s="29">
        <v>0.35046465123683851</v>
      </c>
      <c r="C16" s="29">
        <v>0.35046465123683851</v>
      </c>
      <c r="D16" s="29">
        <v>0.79702956291540661</v>
      </c>
      <c r="E16" s="29">
        <v>0.79702956291540661</v>
      </c>
      <c r="F16" s="29">
        <v>0</v>
      </c>
      <c r="G16" s="29">
        <v>0</v>
      </c>
      <c r="H16" s="29">
        <v>0.38230595934478306</v>
      </c>
      <c r="I16" s="29">
        <v>0.38230595934478306</v>
      </c>
      <c r="J16" s="29">
        <v>8.3536407976811111E-3</v>
      </c>
      <c r="K16" s="59">
        <v>8.3536407976811111E-3</v>
      </c>
      <c r="L16" s="59">
        <v>2.8677338789963982E-3</v>
      </c>
      <c r="M16" s="59">
        <v>2.8677338789963982E-3</v>
      </c>
      <c r="N16" s="29">
        <v>0</v>
      </c>
      <c r="O16" s="29">
        <v>0</v>
      </c>
      <c r="P16" s="29">
        <v>7.9624805253866414E-3</v>
      </c>
      <c r="Q16" s="29">
        <v>7.9624805253866414E-3</v>
      </c>
      <c r="R16" s="29">
        <v>1.069406375993003E-6</v>
      </c>
      <c r="S16" s="29">
        <v>1.069406375993003E-6</v>
      </c>
      <c r="T16" s="29">
        <v>0</v>
      </c>
      <c r="U16" s="29">
        <v>0</v>
      </c>
      <c r="V16" s="29"/>
      <c r="W16" s="29"/>
      <c r="X16" s="29">
        <v>9.9315475608269674E-7</v>
      </c>
      <c r="Y16" s="29">
        <v>9.9315475608269674E-7</v>
      </c>
      <c r="Z16" s="28" t="s">
        <v>19</v>
      </c>
      <c r="AA16" s="37"/>
      <c r="AB16" s="38">
        <f t="shared" si="0"/>
        <v>-0.96153405026424288</v>
      </c>
    </row>
    <row r="17" spans="1:28">
      <c r="A17" s="27">
        <v>42014</v>
      </c>
      <c r="B17" s="29">
        <v>0.17038315222650832</v>
      </c>
      <c r="C17" s="29">
        <v>0.17038315222650832</v>
      </c>
      <c r="D17" s="29">
        <v>7.5207297000000001E-3</v>
      </c>
      <c r="E17" s="29">
        <v>7.5207297000000001E-3</v>
      </c>
      <c r="F17" s="29">
        <v>0</v>
      </c>
      <c r="G17" s="29">
        <v>0</v>
      </c>
      <c r="H17" s="29">
        <v>0.15877061295337025</v>
      </c>
      <c r="I17" s="29">
        <v>0.15877061295337025</v>
      </c>
      <c r="J17" s="29">
        <v>2.1749770746143145E-3</v>
      </c>
      <c r="K17" s="59">
        <v>2.1749770746143145E-3</v>
      </c>
      <c r="L17" s="59">
        <v>3.2240999999999998E-5</v>
      </c>
      <c r="M17" s="59">
        <v>3.2240999999999998E-5</v>
      </c>
      <c r="N17" s="29">
        <v>0</v>
      </c>
      <c r="O17" s="29">
        <v>0</v>
      </c>
      <c r="P17" s="29">
        <v>2.022194091084898E-3</v>
      </c>
      <c r="Q17" s="29">
        <v>2.022194091084898E-3</v>
      </c>
      <c r="R17" s="29">
        <v>0</v>
      </c>
      <c r="S17" s="29">
        <v>0</v>
      </c>
      <c r="T17" s="29">
        <v>0</v>
      </c>
      <c r="U17" s="29">
        <v>0</v>
      </c>
      <c r="V17" s="29"/>
      <c r="W17" s="29"/>
      <c r="X17" s="29">
        <v>0</v>
      </c>
      <c r="Y17" s="29">
        <v>0</v>
      </c>
      <c r="Z17" s="28" t="s">
        <v>19</v>
      </c>
      <c r="AA17" s="37"/>
      <c r="AB17" s="38">
        <f t="shared" si="0"/>
        <v>-1.8402948042629566</v>
      </c>
    </row>
    <row r="18" spans="1:28">
      <c r="A18" s="27">
        <v>42015</v>
      </c>
      <c r="B18" s="29">
        <v>0.24490607037701004</v>
      </c>
      <c r="C18" s="29">
        <v>0.24490607037701004</v>
      </c>
      <c r="D18" s="29">
        <v>2.8204841971542809E-2</v>
      </c>
      <c r="E18" s="29">
        <v>2.8204841971542809E-2</v>
      </c>
      <c r="F18" s="29">
        <v>0</v>
      </c>
      <c r="G18" s="29">
        <v>0</v>
      </c>
      <c r="H18" s="29">
        <v>0.22945467596473451</v>
      </c>
      <c r="I18" s="29">
        <v>0.22945467596473451</v>
      </c>
      <c r="J18" s="29">
        <v>6.1540748849037976E-3</v>
      </c>
      <c r="K18" s="59">
        <v>6.1540748849037976E-3</v>
      </c>
      <c r="L18" s="59">
        <v>1.4147881065316867E-4</v>
      </c>
      <c r="M18" s="59">
        <v>1.4147881065316867E-4</v>
      </c>
      <c r="N18" s="29">
        <v>0</v>
      </c>
      <c r="O18" s="29">
        <v>0</v>
      </c>
      <c r="P18" s="29">
        <v>5.7253602252382955E-3</v>
      </c>
      <c r="Q18" s="29">
        <v>5.7253602252382955E-3</v>
      </c>
      <c r="R18" s="29">
        <v>4.5303942837521755E-3</v>
      </c>
      <c r="S18" s="29">
        <v>4.5303942837521755E-3</v>
      </c>
      <c r="T18" s="29">
        <v>0</v>
      </c>
      <c r="U18" s="29">
        <v>0</v>
      </c>
      <c r="V18" s="29"/>
      <c r="W18" s="29"/>
      <c r="X18" s="29">
        <v>4.2073646939503329E-3</v>
      </c>
      <c r="Y18" s="29">
        <v>4.2073646939503329E-3</v>
      </c>
      <c r="Z18" s="28" t="s">
        <v>19</v>
      </c>
      <c r="AA18" s="37"/>
      <c r="AB18" s="38">
        <f t="shared" si="0"/>
        <v>-1.472049759335065</v>
      </c>
    </row>
    <row r="19" spans="1:28">
      <c r="A19" s="27">
        <v>42016</v>
      </c>
      <c r="B19" s="29">
        <v>6.8794109456739791E-2</v>
      </c>
      <c r="C19" s="29">
        <v>6.8794109456739791E-2</v>
      </c>
      <c r="D19" s="29">
        <v>0.33271831529999996</v>
      </c>
      <c r="E19" s="29">
        <v>0.33271831529999996</v>
      </c>
      <c r="F19" s="29">
        <v>0</v>
      </c>
      <c r="G19" s="29">
        <v>0</v>
      </c>
      <c r="H19" s="29">
        <v>8.7612632219335851E-2</v>
      </c>
      <c r="I19" s="29">
        <v>8.7612632219335851E-2</v>
      </c>
      <c r="J19" s="29">
        <v>6.8062327165403346E-4</v>
      </c>
      <c r="K19" s="59">
        <v>6.8062327165403346E-4</v>
      </c>
      <c r="L19" s="59">
        <v>2.7404773999999995E-3</v>
      </c>
      <c r="M19" s="59">
        <v>2.7404773999999995E-3</v>
      </c>
      <c r="N19" s="29">
        <v>0</v>
      </c>
      <c r="O19" s="29">
        <v>0</v>
      </c>
      <c r="P19" s="29">
        <v>8.27496544145481E-4</v>
      </c>
      <c r="Q19" s="29">
        <v>8.27496544145481E-4</v>
      </c>
      <c r="R19" s="29">
        <v>5.1057009636393423E-3</v>
      </c>
      <c r="S19" s="29">
        <v>5.1057009636393423E-3</v>
      </c>
      <c r="T19" s="29">
        <v>5.5714804734741628E-5</v>
      </c>
      <c r="U19" s="29">
        <v>5.5714804734741628E-5</v>
      </c>
      <c r="V19" s="29"/>
      <c r="W19" s="29"/>
      <c r="X19" s="29">
        <v>4.7456230421069013E-3</v>
      </c>
      <c r="Y19" s="29">
        <v>4.7456230421069013E-3</v>
      </c>
      <c r="Z19" s="28" t="s">
        <v>19</v>
      </c>
      <c r="AA19" s="37"/>
      <c r="AB19" s="38">
        <f t="shared" si="0"/>
        <v>-2.4348300880190288</v>
      </c>
    </row>
    <row r="20" spans="1:28">
      <c r="A20" s="27">
        <v>42017</v>
      </c>
      <c r="B20" s="29">
        <v>0.93654780825973138</v>
      </c>
      <c r="C20" s="29">
        <v>0.93654780825973138</v>
      </c>
      <c r="D20" s="29">
        <v>9.2393199578198873E-2</v>
      </c>
      <c r="E20" s="29">
        <v>9.2393199578198873E-2</v>
      </c>
      <c r="F20" s="29">
        <v>0</v>
      </c>
      <c r="G20" s="29">
        <v>0</v>
      </c>
      <c r="H20" s="29">
        <v>0.8763572597351369</v>
      </c>
      <c r="I20" s="29">
        <v>0.8763572597351369</v>
      </c>
      <c r="J20" s="29">
        <v>1.1935292360079442E-2</v>
      </c>
      <c r="K20" s="59">
        <v>1.1935292360079442E-2</v>
      </c>
      <c r="L20" s="59">
        <v>3.5988321893896654E-4</v>
      </c>
      <c r="M20" s="59">
        <v>3.5988321893896654E-4</v>
      </c>
      <c r="N20" s="29">
        <v>0</v>
      </c>
      <c r="O20" s="29">
        <v>0</v>
      </c>
      <c r="P20" s="29">
        <v>1.1109933807941631E-2</v>
      </c>
      <c r="Q20" s="29">
        <v>1.1109933807941631E-2</v>
      </c>
      <c r="R20" s="29">
        <v>1.5183286659900873E-3</v>
      </c>
      <c r="S20" s="29">
        <v>1.5183286659900873E-3</v>
      </c>
      <c r="T20" s="29">
        <v>0</v>
      </c>
      <c r="U20" s="29">
        <v>0</v>
      </c>
      <c r="V20" s="29"/>
      <c r="W20" s="29"/>
      <c r="X20" s="29">
        <v>1.4100676504051606E-3</v>
      </c>
      <c r="Y20" s="29">
        <v>1.4100676504051606E-3</v>
      </c>
      <c r="Z20" s="28" t="s">
        <v>19</v>
      </c>
      <c r="AA20" s="37"/>
      <c r="AB20" s="38">
        <f t="shared" si="0"/>
        <v>-0.13198144043822788</v>
      </c>
    </row>
    <row r="21" spans="1:28">
      <c r="A21" s="27">
        <v>42018</v>
      </c>
      <c r="B21" s="29">
        <v>0.1190598296151037</v>
      </c>
      <c r="C21" s="29">
        <v>0.1190598296151037</v>
      </c>
      <c r="D21" s="29">
        <v>2.3849128438770237</v>
      </c>
      <c r="E21" s="29">
        <v>2.3849128438770237</v>
      </c>
      <c r="F21" s="29">
        <v>0</v>
      </c>
      <c r="G21" s="29">
        <v>0</v>
      </c>
      <c r="H21" s="29">
        <v>0.2806213900235035</v>
      </c>
      <c r="I21" s="29">
        <v>0.2806213900235035</v>
      </c>
      <c r="J21" s="29">
        <v>5.1027116901501343E-4</v>
      </c>
      <c r="K21" s="59">
        <v>5.1027116901501343E-4</v>
      </c>
      <c r="L21" s="59">
        <v>3.8832233889549955E-2</v>
      </c>
      <c r="M21" s="59">
        <v>3.8832233889549955E-2</v>
      </c>
      <c r="N21" s="29">
        <v>0</v>
      </c>
      <c r="O21" s="29">
        <v>0</v>
      </c>
      <c r="P21" s="29">
        <v>3.2427326552950169E-3</v>
      </c>
      <c r="Q21" s="29">
        <v>3.2427326552950169E-3</v>
      </c>
      <c r="R21" s="29">
        <v>0</v>
      </c>
      <c r="S21" s="29">
        <v>0</v>
      </c>
      <c r="T21" s="29">
        <v>5.5714804734741628E-5</v>
      </c>
      <c r="U21" s="29">
        <v>5.5714804734741628E-5</v>
      </c>
      <c r="V21" s="29"/>
      <c r="W21" s="29"/>
      <c r="X21" s="29">
        <v>3.972619024330787E-6</v>
      </c>
      <c r="Y21" s="29">
        <v>3.972619024330787E-6</v>
      </c>
      <c r="Z21" s="28" t="s">
        <v>19</v>
      </c>
      <c r="AA21" s="37"/>
      <c r="AB21" s="38">
        <f t="shared" si="0"/>
        <v>-1.270748884627146</v>
      </c>
    </row>
    <row r="22" spans="1:28">
      <c r="A22" s="27">
        <v>42019</v>
      </c>
      <c r="B22" s="29">
        <v>2.5553532E-2</v>
      </c>
      <c r="C22" s="29">
        <v>2.5553532E-2</v>
      </c>
      <c r="D22" s="29">
        <v>3.0790397099999998E-2</v>
      </c>
      <c r="E22" s="29">
        <v>3.0790397099999998E-2</v>
      </c>
      <c r="F22" s="29">
        <v>0</v>
      </c>
      <c r="G22" s="29">
        <v>0</v>
      </c>
      <c r="H22" s="29">
        <v>2.5926934904724558E-2</v>
      </c>
      <c r="I22" s="29">
        <v>2.5926934904724558E-2</v>
      </c>
      <c r="J22" s="29">
        <v>1.2937138700000006E-3</v>
      </c>
      <c r="K22" s="59">
        <v>1.2937138700000006E-3</v>
      </c>
      <c r="L22" s="59">
        <v>1.9183335000000001E-3</v>
      </c>
      <c r="M22" s="59">
        <v>1.9183335000000001E-3</v>
      </c>
      <c r="N22" s="29">
        <v>0</v>
      </c>
      <c r="O22" s="29">
        <v>0</v>
      </c>
      <c r="P22" s="29">
        <v>1.338250969913072E-3</v>
      </c>
      <c r="Q22" s="29">
        <v>1.338250969913072E-3</v>
      </c>
      <c r="R22" s="29">
        <v>2.2732987053305804E-3</v>
      </c>
      <c r="S22" s="29">
        <v>2.2732987053305804E-3</v>
      </c>
      <c r="T22" s="29">
        <v>0</v>
      </c>
      <c r="U22" s="29">
        <v>0</v>
      </c>
      <c r="V22" s="29"/>
      <c r="W22" s="29"/>
      <c r="X22" s="29">
        <v>2.1112062466424599E-3</v>
      </c>
      <c r="Y22" s="29">
        <v>2.1112062466424599E-3</v>
      </c>
      <c r="Z22" s="28" t="s">
        <v>19</v>
      </c>
      <c r="AA22" s="37"/>
      <c r="AB22" s="38">
        <f t="shared" si="0"/>
        <v>-3.6524728929466761</v>
      </c>
    </row>
    <row r="23" spans="1:28">
      <c r="A23" s="27">
        <v>42020</v>
      </c>
      <c r="B23" s="29">
        <v>7.2116942688917232E-2</v>
      </c>
      <c r="C23" s="29">
        <v>7.2116942688917232E-2</v>
      </c>
      <c r="D23" s="29">
        <v>0.19836443718235705</v>
      </c>
      <c r="E23" s="29">
        <v>0.19836443718235705</v>
      </c>
      <c r="F23" s="29">
        <v>0</v>
      </c>
      <c r="G23" s="29">
        <v>0</v>
      </c>
      <c r="H23" s="29">
        <v>8.1118736750415546E-2</v>
      </c>
      <c r="I23" s="29">
        <v>8.1118736750415546E-2</v>
      </c>
      <c r="J23" s="29">
        <v>3.7719697375908861E-4</v>
      </c>
      <c r="K23" s="59">
        <v>3.7719697375908861E-4</v>
      </c>
      <c r="L23" s="59">
        <v>1.1560821982458888E-3</v>
      </c>
      <c r="M23" s="59">
        <v>1.1560821982458888E-3</v>
      </c>
      <c r="N23" s="29">
        <v>0</v>
      </c>
      <c r="O23" s="29">
        <v>0</v>
      </c>
      <c r="P23" s="29">
        <v>4.3273363542914174E-4</v>
      </c>
      <c r="Q23" s="29">
        <v>4.3273363542914174E-4</v>
      </c>
      <c r="R23" s="29">
        <v>8.7081113072033853E-3</v>
      </c>
      <c r="S23" s="29">
        <v>8.7081113072033853E-3</v>
      </c>
      <c r="T23" s="29">
        <v>3.1445098126804932E-2</v>
      </c>
      <c r="U23" s="29">
        <v>3.1445098126804932E-2</v>
      </c>
      <c r="V23" s="29"/>
      <c r="W23" s="29"/>
      <c r="X23" s="29">
        <v>1.032932108843742E-2</v>
      </c>
      <c r="Y23" s="29">
        <v>1.032932108843742E-2</v>
      </c>
      <c r="Z23" s="28" t="s">
        <v>19</v>
      </c>
      <c r="AA23" s="37"/>
      <c r="AB23" s="38">
        <f t="shared" si="0"/>
        <v>-2.5118413118638769</v>
      </c>
    </row>
    <row r="24" spans="1:28">
      <c r="A24" s="27">
        <v>42021</v>
      </c>
      <c r="B24" s="29">
        <v>0.44856504896768379</v>
      </c>
      <c r="C24" s="29">
        <v>0.44856504896768379</v>
      </c>
      <c r="D24" s="29">
        <v>4.6620350000000001E-3</v>
      </c>
      <c r="E24" s="29">
        <v>4.6620350000000001E-3</v>
      </c>
      <c r="F24" s="29">
        <v>0</v>
      </c>
      <c r="G24" s="29">
        <v>0</v>
      </c>
      <c r="H24" s="29">
        <v>0.41691354149778204</v>
      </c>
      <c r="I24" s="29">
        <v>0.41691354149778204</v>
      </c>
      <c r="J24" s="29">
        <v>9.101710768471322E-3</v>
      </c>
      <c r="K24" s="59">
        <v>9.101710768471322E-3</v>
      </c>
      <c r="L24" s="59">
        <v>3.2240899999999998E-5</v>
      </c>
      <c r="M24" s="59">
        <v>3.2240899999999998E-5</v>
      </c>
      <c r="N24" s="29">
        <v>0</v>
      </c>
      <c r="O24" s="29">
        <v>0</v>
      </c>
      <c r="P24" s="29">
        <v>8.4550325881991156E-3</v>
      </c>
      <c r="Q24" s="29">
        <v>8.4550325881991156E-3</v>
      </c>
      <c r="R24" s="29">
        <v>0</v>
      </c>
      <c r="S24" s="29">
        <v>0</v>
      </c>
      <c r="T24" s="29">
        <v>0</v>
      </c>
      <c r="U24" s="29">
        <v>0</v>
      </c>
      <c r="V24" s="29"/>
      <c r="W24" s="29"/>
      <c r="X24" s="29">
        <v>0</v>
      </c>
      <c r="Y24" s="29">
        <v>0</v>
      </c>
      <c r="Z24" s="28" t="s">
        <v>19</v>
      </c>
      <c r="AA24" s="37"/>
      <c r="AB24" s="38">
        <f t="shared" si="0"/>
        <v>-0.87487641321780518</v>
      </c>
    </row>
    <row r="25" spans="1:28">
      <c r="A25" s="27">
        <v>42022</v>
      </c>
      <c r="B25" s="29">
        <v>0.35363786401520975</v>
      </c>
      <c r="C25" s="29">
        <v>0.35363786401520975</v>
      </c>
      <c r="D25" s="29">
        <v>1.3363855E-3</v>
      </c>
      <c r="E25" s="29">
        <v>1.3363855E-3</v>
      </c>
      <c r="F25" s="29">
        <v>0</v>
      </c>
      <c r="G25" s="29">
        <v>0</v>
      </c>
      <c r="H25" s="29">
        <v>0.32851779830713279</v>
      </c>
      <c r="I25" s="29">
        <v>0.32851779830713279</v>
      </c>
      <c r="J25" s="29">
        <v>1.860667123553031E-3</v>
      </c>
      <c r="K25" s="59">
        <v>1.860667123553031E-3</v>
      </c>
      <c r="L25" s="59">
        <v>1.6120499999999999E-5</v>
      </c>
      <c r="M25" s="59">
        <v>1.6120499999999999E-5</v>
      </c>
      <c r="N25" s="29">
        <v>0</v>
      </c>
      <c r="O25" s="29">
        <v>0</v>
      </c>
      <c r="P25" s="29">
        <v>1.729145869141766E-3</v>
      </c>
      <c r="Q25" s="29">
        <v>1.729145869141766E-3</v>
      </c>
      <c r="R25" s="29">
        <v>0</v>
      </c>
      <c r="S25" s="29">
        <v>0</v>
      </c>
      <c r="T25" s="29">
        <v>0</v>
      </c>
      <c r="U25" s="29">
        <v>0</v>
      </c>
      <c r="V25" s="29"/>
      <c r="W25" s="29"/>
      <c r="X25" s="29">
        <v>0</v>
      </c>
      <c r="Y25" s="29">
        <v>0</v>
      </c>
      <c r="Z25" s="28" t="s">
        <v>19</v>
      </c>
      <c r="AA25" s="37"/>
      <c r="AB25" s="38">
        <f t="shared" si="0"/>
        <v>-1.1131642619859672</v>
      </c>
    </row>
    <row r="26" spans="1:28">
      <c r="A26" s="27">
        <v>42023</v>
      </c>
      <c r="B26" s="29">
        <v>6.3802025778822921E-2</v>
      </c>
      <c r="C26" s="29">
        <v>6.3802025778822921E-2</v>
      </c>
      <c r="D26" s="29">
        <v>0.16888695509999999</v>
      </c>
      <c r="E26" s="29">
        <v>0.16888695509999999</v>
      </c>
      <c r="F26" s="29">
        <v>0</v>
      </c>
      <c r="G26" s="29">
        <v>0</v>
      </c>
      <c r="H26" s="29">
        <v>7.129487065873058E-2</v>
      </c>
      <c r="I26" s="29">
        <v>7.129487065873058E-2</v>
      </c>
      <c r="J26" s="29">
        <v>3.3426381929600279E-4</v>
      </c>
      <c r="K26" s="59">
        <v>3.3426381929600279E-4</v>
      </c>
      <c r="L26" s="59">
        <v>1.4024799E-3</v>
      </c>
      <c r="M26" s="59">
        <v>1.4024799E-3</v>
      </c>
      <c r="N26" s="29">
        <v>0</v>
      </c>
      <c r="O26" s="29">
        <v>0</v>
      </c>
      <c r="P26" s="29">
        <v>4.1043056787395504E-4</v>
      </c>
      <c r="Q26" s="29">
        <v>4.1043056787395504E-4</v>
      </c>
      <c r="R26" s="29">
        <v>6.8393398682825221E-3</v>
      </c>
      <c r="S26" s="29">
        <v>6.8393398682825221E-3</v>
      </c>
      <c r="T26" s="29">
        <v>5.1135216618287481E-2</v>
      </c>
      <c r="U26" s="29">
        <v>5.1135216618287481E-2</v>
      </c>
      <c r="V26" s="29"/>
      <c r="W26" s="29"/>
      <c r="X26" s="29">
        <v>9.9977578778991452E-3</v>
      </c>
      <c r="Y26" s="29">
        <v>9.9977578778991452E-3</v>
      </c>
      <c r="Z26" s="28" t="s">
        <v>19</v>
      </c>
      <c r="AA26" s="37"/>
      <c r="AB26" s="38">
        <f t="shared" si="0"/>
        <v>-2.6409308944199705</v>
      </c>
    </row>
    <row r="27" spans="1:28">
      <c r="A27" s="27">
        <v>42024</v>
      </c>
      <c r="B27" s="29">
        <v>0.12406783389999998</v>
      </c>
      <c r="C27" s="29">
        <v>0.12406783389999998</v>
      </c>
      <c r="D27" s="29">
        <v>2.1735739000000001E-3</v>
      </c>
      <c r="E27" s="29">
        <v>2.1735739000000001E-3</v>
      </c>
      <c r="F27" s="29">
        <v>0</v>
      </c>
      <c r="G27" s="29">
        <v>0</v>
      </c>
      <c r="H27" s="29">
        <v>0.1153764374473302</v>
      </c>
      <c r="I27" s="29">
        <v>0.1153764374473302</v>
      </c>
      <c r="J27" s="29">
        <v>2.90122238E-3</v>
      </c>
      <c r="K27" s="59">
        <v>2.90122238E-3</v>
      </c>
      <c r="L27" s="59">
        <v>4.8361399999999994E-5</v>
      </c>
      <c r="M27" s="59">
        <v>4.8361399999999994E-5</v>
      </c>
      <c r="N27" s="29">
        <v>0</v>
      </c>
      <c r="O27" s="29">
        <v>0</v>
      </c>
      <c r="P27" s="29">
        <v>2.6978055349284433E-3</v>
      </c>
      <c r="Q27" s="29">
        <v>2.6978055349284433E-3</v>
      </c>
      <c r="R27" s="29">
        <v>1.8828033468240445E-3</v>
      </c>
      <c r="S27" s="29">
        <v>1.8828033468240445E-3</v>
      </c>
      <c r="T27" s="29">
        <v>2.8279484221421885E-5</v>
      </c>
      <c r="U27" s="29">
        <v>2.8279484221421885E-5</v>
      </c>
      <c r="V27" s="29"/>
      <c r="W27" s="29"/>
      <c r="X27" s="29">
        <v>1.7505706877897641E-3</v>
      </c>
      <c r="Y27" s="29">
        <v>1.7505706877897641E-3</v>
      </c>
      <c r="Z27" s="28" t="s">
        <v>19</v>
      </c>
      <c r="AA27" s="37"/>
      <c r="AB27" s="38">
        <f t="shared" si="0"/>
        <v>-2.159555127321628</v>
      </c>
    </row>
    <row r="28" spans="1:28">
      <c r="A28" s="27">
        <v>42025</v>
      </c>
      <c r="B28" s="29">
        <v>0.19026541782562187</v>
      </c>
      <c r="C28" s="29">
        <v>0.19026541782562187</v>
      </c>
      <c r="D28" s="29">
        <v>3.7904569000000001E-3</v>
      </c>
      <c r="E28" s="29">
        <v>3.7904569000000001E-3</v>
      </c>
      <c r="F28" s="29">
        <v>0</v>
      </c>
      <c r="G28" s="29">
        <v>0</v>
      </c>
      <c r="H28" s="29">
        <v>0.17696923953223309</v>
      </c>
      <c r="I28" s="29">
        <v>0.17696923953223309</v>
      </c>
      <c r="J28" s="29">
        <v>1.9298210486302027E-3</v>
      </c>
      <c r="K28" s="59">
        <v>1.9298210486302027E-3</v>
      </c>
      <c r="L28" s="59">
        <v>3.2240899999999998E-5</v>
      </c>
      <c r="M28" s="59">
        <v>3.2240899999999998E-5</v>
      </c>
      <c r="N28" s="29">
        <v>0</v>
      </c>
      <c r="O28" s="29">
        <v>0</v>
      </c>
      <c r="P28" s="29">
        <v>1.7945183578188294E-3</v>
      </c>
      <c r="Q28" s="29">
        <v>1.7945183578188294E-3</v>
      </c>
      <c r="R28" s="29">
        <v>2.3672768414026929E-3</v>
      </c>
      <c r="S28" s="29">
        <v>2.3672768414026929E-3</v>
      </c>
      <c r="T28" s="29">
        <v>0</v>
      </c>
      <c r="U28" s="29">
        <v>0</v>
      </c>
      <c r="V28" s="29"/>
      <c r="W28" s="29"/>
      <c r="X28" s="29">
        <v>2.1984834827830607E-3</v>
      </c>
      <c r="Y28" s="29">
        <v>2.1984834827830607E-3</v>
      </c>
      <c r="Z28" s="28" t="s">
        <v>19</v>
      </c>
      <c r="AA28" s="37"/>
      <c r="AB28" s="38">
        <f t="shared" si="0"/>
        <v>-1.7317793494646694</v>
      </c>
    </row>
    <row r="29" spans="1:28">
      <c r="A29" s="27">
        <v>42026</v>
      </c>
      <c r="B29" s="29">
        <v>3.5892576503201386E-2</v>
      </c>
      <c r="C29" s="29">
        <v>3.5892576503201386E-2</v>
      </c>
      <c r="D29" s="29">
        <v>5.8124530867433277</v>
      </c>
      <c r="E29" s="29">
        <v>5.8124530867433277</v>
      </c>
      <c r="F29" s="29">
        <v>0</v>
      </c>
      <c r="G29" s="29">
        <v>0</v>
      </c>
      <c r="H29" s="29">
        <v>0.44777725037819283</v>
      </c>
      <c r="I29" s="29">
        <v>0.44777725037819283</v>
      </c>
      <c r="J29" s="29">
        <v>2.6200061934334226E-4</v>
      </c>
      <c r="K29" s="59">
        <v>2.6200061934334226E-4</v>
      </c>
      <c r="L29" s="59">
        <v>1.8010782452664263E-2</v>
      </c>
      <c r="M29" s="59">
        <v>1.8010782452664263E-2</v>
      </c>
      <c r="N29" s="29">
        <v>0</v>
      </c>
      <c r="O29" s="29">
        <v>0</v>
      </c>
      <c r="P29" s="29">
        <v>1.5275376468074364E-3</v>
      </c>
      <c r="Q29" s="29">
        <v>1.5275376468074364E-3</v>
      </c>
      <c r="R29" s="29">
        <v>1.4701745169598353E-3</v>
      </c>
      <c r="S29" s="29">
        <v>1.4701745169598353E-3</v>
      </c>
      <c r="T29" s="29">
        <v>0</v>
      </c>
      <c r="U29" s="29">
        <v>0</v>
      </c>
      <c r="V29" s="29"/>
      <c r="W29" s="29"/>
      <c r="X29" s="29">
        <v>1.3653470248243546E-3</v>
      </c>
      <c r="Y29" s="29">
        <v>1.3653470248243546E-3</v>
      </c>
      <c r="Z29" s="28" t="s">
        <v>19</v>
      </c>
      <c r="AA29" s="37"/>
      <c r="AB29" s="38">
        <f t="shared" si="0"/>
        <v>-0.80345937919377164</v>
      </c>
    </row>
    <row r="30" spans="1:28">
      <c r="A30" s="27">
        <v>42027</v>
      </c>
      <c r="B30" s="29">
        <v>4.7088421470958146E-2</v>
      </c>
      <c r="C30" s="29">
        <v>4.7088421470958146E-2</v>
      </c>
      <c r="D30" s="29">
        <v>3.0447735705999999</v>
      </c>
      <c r="E30" s="29">
        <v>3.0447735705999999</v>
      </c>
      <c r="F30" s="29">
        <v>0</v>
      </c>
      <c r="G30" s="29">
        <v>0</v>
      </c>
      <c r="H30" s="29">
        <v>0.26083162866841808</v>
      </c>
      <c r="I30" s="29">
        <v>0.26083162866841808</v>
      </c>
      <c r="J30" s="29">
        <v>5.1023849956100789E-4</v>
      </c>
      <c r="K30" s="59">
        <v>5.1023849956100789E-4</v>
      </c>
      <c r="L30" s="59">
        <v>1.3766866899999999E-2</v>
      </c>
      <c r="M30" s="59">
        <v>1.3766866899999999E-2</v>
      </c>
      <c r="N30" s="29">
        <v>0</v>
      </c>
      <c r="O30" s="29">
        <v>0</v>
      </c>
      <c r="P30" s="29">
        <v>1.4554726152112198E-3</v>
      </c>
      <c r="Q30" s="29">
        <v>1.4554726152112198E-3</v>
      </c>
      <c r="R30" s="29">
        <v>4.8393393045257907E-3</v>
      </c>
      <c r="S30" s="29">
        <v>4.8393393045257907E-3</v>
      </c>
      <c r="T30" s="29">
        <v>1.4139742110710943E-5</v>
      </c>
      <c r="U30" s="29">
        <v>1.4139742110710943E-5</v>
      </c>
      <c r="V30" s="29"/>
      <c r="W30" s="29"/>
      <c r="X30" s="29">
        <v>4.4952892864183079E-3</v>
      </c>
      <c r="Y30" s="29">
        <v>4.4952892864183079E-3</v>
      </c>
      <c r="Z30" s="28" t="s">
        <v>19</v>
      </c>
      <c r="AA30" s="37"/>
      <c r="AB30" s="38">
        <f t="shared" si="0"/>
        <v>-1.3438801807138387</v>
      </c>
    </row>
    <row r="31" spans="1:28">
      <c r="A31" s="27">
        <v>42028</v>
      </c>
      <c r="B31" s="29">
        <v>2.6745950000000001E-4</v>
      </c>
      <c r="C31" s="29">
        <v>2.6745950000000001E-4</v>
      </c>
      <c r="D31" s="29">
        <v>0</v>
      </c>
      <c r="E31" s="29">
        <v>0</v>
      </c>
      <c r="F31" s="29">
        <v>0</v>
      </c>
      <c r="G31" s="29">
        <v>0</v>
      </c>
      <c r="H31" s="29">
        <v>2.4838890102730978E-4</v>
      </c>
      <c r="I31" s="29">
        <v>2.4838890102730978E-4</v>
      </c>
      <c r="J31" s="29">
        <v>3.3363000000000001E-6</v>
      </c>
      <c r="K31" s="59">
        <v>3.3363000000000001E-6</v>
      </c>
      <c r="L31" s="59">
        <v>0</v>
      </c>
      <c r="M31" s="59">
        <v>0</v>
      </c>
      <c r="N31" s="29">
        <v>0</v>
      </c>
      <c r="O31" s="29">
        <v>0</v>
      </c>
      <c r="P31" s="29">
        <v>3.0984126213404782E-6</v>
      </c>
      <c r="Q31" s="29">
        <v>3.0984126213404782E-6</v>
      </c>
      <c r="R31" s="29">
        <v>0</v>
      </c>
      <c r="S31" s="29">
        <v>0</v>
      </c>
      <c r="T31" s="29">
        <v>0</v>
      </c>
      <c r="U31" s="29">
        <v>0</v>
      </c>
      <c r="V31" s="29"/>
      <c r="W31" s="29"/>
      <c r="X31" s="29">
        <v>0</v>
      </c>
      <c r="Y31" s="29">
        <v>0</v>
      </c>
      <c r="Z31" s="28" t="s">
        <v>19</v>
      </c>
      <c r="AA31" s="37"/>
      <c r="AB31" s="38">
        <f t="shared" si="0"/>
        <v>-8.3005148907578441</v>
      </c>
    </row>
    <row r="32" spans="1:28">
      <c r="A32" s="27">
        <v>42029</v>
      </c>
      <c r="B32" s="29">
        <v>2.754438668263845E-2</v>
      </c>
      <c r="C32" s="29">
        <v>2.754438668263845E-2</v>
      </c>
      <c r="D32" s="29">
        <v>9.9028422515608679E-3</v>
      </c>
      <c r="E32" s="29">
        <v>9.9028422515608679E-3</v>
      </c>
      <c r="F32" s="29">
        <v>0</v>
      </c>
      <c r="G32" s="29">
        <v>0</v>
      </c>
      <c r="H32" s="29">
        <v>2.628649597730184E-2</v>
      </c>
      <c r="I32" s="29">
        <v>2.628649597730184E-2</v>
      </c>
      <c r="J32" s="29">
        <v>1.8243527327278683E-4</v>
      </c>
      <c r="K32" s="59">
        <v>1.8243527327278683E-4</v>
      </c>
      <c r="L32" s="59">
        <v>9.750090828579785E-5</v>
      </c>
      <c r="M32" s="59">
        <v>9.750090828579785E-5</v>
      </c>
      <c r="N32" s="29">
        <v>0</v>
      </c>
      <c r="O32" s="29">
        <v>0</v>
      </c>
      <c r="P32" s="29">
        <v>1.7637921912751637E-4</v>
      </c>
      <c r="Q32" s="29">
        <v>1.7637921912751637E-4</v>
      </c>
      <c r="R32" s="29">
        <v>1.0856095029019878E-6</v>
      </c>
      <c r="S32" s="29">
        <v>1.0856095029019878E-6</v>
      </c>
      <c r="T32" s="29">
        <v>1.0552046351276823E-3</v>
      </c>
      <c r="U32" s="29">
        <v>1.0552046351276823E-3</v>
      </c>
      <c r="V32" s="29"/>
      <c r="W32" s="29"/>
      <c r="X32" s="29">
        <v>7.6247199228348869E-5</v>
      </c>
      <c r="Y32" s="29">
        <v>7.6247199228348869E-5</v>
      </c>
      <c r="Z32" s="28" t="s">
        <v>19</v>
      </c>
      <c r="AA32" s="37"/>
      <c r="AB32" s="38">
        <f t="shared" si="0"/>
        <v>-3.6386999326037204</v>
      </c>
    </row>
    <row r="33" spans="1:28">
      <c r="A33" s="27">
        <v>42030</v>
      </c>
      <c r="B33" s="29">
        <v>7.6005226400000014E-2</v>
      </c>
      <c r="C33" s="29">
        <v>7.6005226400000014E-2</v>
      </c>
      <c r="D33" s="29">
        <v>0.47853003972966668</v>
      </c>
      <c r="E33" s="29">
        <v>0.47853003972966668</v>
      </c>
      <c r="F33" s="29">
        <v>0</v>
      </c>
      <c r="G33" s="29">
        <v>0</v>
      </c>
      <c r="H33" s="29">
        <v>0.10470635420277787</v>
      </c>
      <c r="I33" s="29">
        <v>0.10470635420277787</v>
      </c>
      <c r="J33" s="29">
        <v>4.7482435000000007E-3</v>
      </c>
      <c r="K33" s="59">
        <v>4.7482435000000007E-3</v>
      </c>
      <c r="L33" s="59">
        <v>3.0155244822875522E-3</v>
      </c>
      <c r="M33" s="59">
        <v>3.0155244822875522E-3</v>
      </c>
      <c r="N33" s="29">
        <v>0</v>
      </c>
      <c r="O33" s="29">
        <v>0</v>
      </c>
      <c r="P33" s="29">
        <v>4.6246958618747971E-3</v>
      </c>
      <c r="Q33" s="29">
        <v>4.6246958618747971E-3</v>
      </c>
      <c r="R33" s="29">
        <v>0</v>
      </c>
      <c r="S33" s="29">
        <v>0</v>
      </c>
      <c r="T33" s="29">
        <v>2.3411192116796809E-2</v>
      </c>
      <c r="U33" s="29">
        <v>2.3411192116796809E-2</v>
      </c>
      <c r="V33" s="29"/>
      <c r="W33" s="29"/>
      <c r="X33" s="29">
        <v>1.6692824757843288E-3</v>
      </c>
      <c r="Y33" s="29">
        <v>1.6692824757843288E-3</v>
      </c>
      <c r="Z33" s="28" t="s">
        <v>19</v>
      </c>
      <c r="AA33" s="37"/>
      <c r="AB33" s="38">
        <f t="shared" si="0"/>
        <v>-2.2565954733313518</v>
      </c>
    </row>
    <row r="34" spans="1:28">
      <c r="A34" s="27">
        <v>42031</v>
      </c>
      <c r="B34" s="29">
        <v>3.2117703311723977E-2</v>
      </c>
      <c r="C34" s="29">
        <v>3.2117703311723977E-2</v>
      </c>
      <c r="D34" s="29">
        <v>1.792530489162083</v>
      </c>
      <c r="E34" s="29">
        <v>1.792530489162083</v>
      </c>
      <c r="F34" s="29">
        <v>0</v>
      </c>
      <c r="G34" s="29">
        <v>0</v>
      </c>
      <c r="H34" s="29">
        <v>0.15763998337785956</v>
      </c>
      <c r="I34" s="29">
        <v>0.15763998337785956</v>
      </c>
      <c r="J34" s="29">
        <v>4.392833315516363E-4</v>
      </c>
      <c r="K34" s="59">
        <v>4.392833315516363E-4</v>
      </c>
      <c r="L34" s="59">
        <v>2.0354699511879688E-2</v>
      </c>
      <c r="M34" s="59">
        <v>2.0354699511879688E-2</v>
      </c>
      <c r="N34" s="29">
        <v>0</v>
      </c>
      <c r="O34" s="29">
        <v>0</v>
      </c>
      <c r="P34" s="29">
        <v>1.8593073551861018E-3</v>
      </c>
      <c r="Q34" s="29">
        <v>1.8593073551861018E-3</v>
      </c>
      <c r="R34" s="29">
        <v>7.1423383414805407E-3</v>
      </c>
      <c r="S34" s="29">
        <v>7.1423383414805407E-3</v>
      </c>
      <c r="T34" s="29">
        <v>5.5714804734741628E-5</v>
      </c>
      <c r="U34" s="29">
        <v>5.5714804734741628E-5</v>
      </c>
      <c r="V34" s="29"/>
      <c r="W34" s="29"/>
      <c r="X34" s="29">
        <v>6.6370425657099781E-3</v>
      </c>
      <c r="Y34" s="29">
        <v>6.6370425657099781E-3</v>
      </c>
      <c r="Z34" s="28" t="s">
        <v>19</v>
      </c>
      <c r="AA34" s="37"/>
      <c r="AB34" s="38">
        <f t="shared" si="0"/>
        <v>-1.8474414320990116</v>
      </c>
    </row>
    <row r="35" spans="1:28">
      <c r="A35" s="27">
        <v>42032</v>
      </c>
      <c r="B35" s="29">
        <v>1.2482165736025359E-2</v>
      </c>
      <c r="C35" s="29">
        <v>1.2482165736025359E-2</v>
      </c>
      <c r="D35" s="29">
        <v>2.6358016797000001</v>
      </c>
      <c r="E35" s="29">
        <v>2.6358016797000001</v>
      </c>
      <c r="F35" s="29">
        <v>0</v>
      </c>
      <c r="G35" s="29">
        <v>0</v>
      </c>
      <c r="H35" s="29">
        <v>0.19953207208835008</v>
      </c>
      <c r="I35" s="29">
        <v>0.19953207208835008</v>
      </c>
      <c r="J35" s="29">
        <v>8.2811855039720075E-5</v>
      </c>
      <c r="K35" s="59">
        <v>8.2811855039720075E-5</v>
      </c>
      <c r="L35" s="59">
        <v>2.7098481500000004E-2</v>
      </c>
      <c r="M35" s="59">
        <v>2.7098481500000004E-2</v>
      </c>
      <c r="N35" s="29">
        <v>0</v>
      </c>
      <c r="O35" s="29">
        <v>0</v>
      </c>
      <c r="P35" s="29">
        <v>2.0091035058418718E-3</v>
      </c>
      <c r="Q35" s="29">
        <v>2.0091035058418718E-3</v>
      </c>
      <c r="R35" s="29">
        <v>1.4070795407762481E-2</v>
      </c>
      <c r="S35" s="29">
        <v>1.4070795407762481E-2</v>
      </c>
      <c r="T35" s="29">
        <v>0.10486623663898906</v>
      </c>
      <c r="U35" s="29">
        <v>0.10486623663898906</v>
      </c>
      <c r="V35" s="29"/>
      <c r="W35" s="29"/>
      <c r="X35" s="29">
        <v>2.0544760431510694E-2</v>
      </c>
      <c r="Y35" s="29">
        <v>2.0544760431510694E-2</v>
      </c>
      <c r="Z35" s="28" t="s">
        <v>19</v>
      </c>
      <c r="AA35" s="37"/>
      <c r="AB35" s="38">
        <f t="shared" si="0"/>
        <v>-1.6117802932254808</v>
      </c>
    </row>
    <row r="36" spans="1:28">
      <c r="A36" s="27">
        <v>42033</v>
      </c>
      <c r="B36" s="29">
        <v>7.181352354623341E-2</v>
      </c>
      <c r="C36" s="29">
        <v>7.181352354623341E-2</v>
      </c>
      <c r="D36" s="29">
        <v>2.1442848756999999</v>
      </c>
      <c r="E36" s="29">
        <v>2.1442848756999999</v>
      </c>
      <c r="F36" s="29">
        <v>0</v>
      </c>
      <c r="G36" s="29">
        <v>0</v>
      </c>
      <c r="H36" s="29">
        <v>0.21958643884486193</v>
      </c>
      <c r="I36" s="29">
        <v>0.21958643884486193</v>
      </c>
      <c r="J36" s="29">
        <v>1.7345007226015701E-3</v>
      </c>
      <c r="K36" s="59">
        <v>1.7345007226015701E-3</v>
      </c>
      <c r="L36" s="59">
        <v>2.79045045E-2</v>
      </c>
      <c r="M36" s="59">
        <v>2.79045045E-2</v>
      </c>
      <c r="N36" s="29">
        <v>0</v>
      </c>
      <c r="O36" s="29">
        <v>0</v>
      </c>
      <c r="P36" s="29">
        <v>3.6004940679587316E-3</v>
      </c>
      <c r="Q36" s="29">
        <v>3.6004940679587316E-3</v>
      </c>
      <c r="R36" s="29">
        <v>0</v>
      </c>
      <c r="S36" s="29">
        <v>0</v>
      </c>
      <c r="T36" s="29">
        <v>7.210587360621698E-2</v>
      </c>
      <c r="U36" s="29">
        <v>7.210587360621698E-2</v>
      </c>
      <c r="V36" s="29"/>
      <c r="W36" s="29"/>
      <c r="X36" s="29">
        <v>5.1413473782746652E-3</v>
      </c>
      <c r="Y36" s="29">
        <v>5.1413473782746652E-3</v>
      </c>
      <c r="Z36" s="28" t="s">
        <v>19</v>
      </c>
      <c r="AA36" s="37"/>
      <c r="AB36" s="38">
        <f t="shared" si="0"/>
        <v>-1.5160093251476832</v>
      </c>
    </row>
    <row r="37" spans="1:28">
      <c r="A37" s="27">
        <v>42034</v>
      </c>
      <c r="B37" s="29">
        <v>7.7038539999554526E-2</v>
      </c>
      <c r="C37" s="29">
        <v>7.7038539999554526E-2</v>
      </c>
      <c r="D37" s="29">
        <v>0.13879350088561379</v>
      </c>
      <c r="E37" s="29">
        <v>0.13879350088561379</v>
      </c>
      <c r="F37" s="29">
        <v>0</v>
      </c>
      <c r="G37" s="29">
        <v>0</v>
      </c>
      <c r="H37" s="29">
        <v>8.1441838792950194E-2</v>
      </c>
      <c r="I37" s="29">
        <v>8.1441838792950194E-2</v>
      </c>
      <c r="J37" s="29">
        <v>5.0235863209695134E-4</v>
      </c>
      <c r="K37" s="59">
        <v>5.0235863209695134E-4</v>
      </c>
      <c r="L37" s="59">
        <v>1.1927065958785179E-3</v>
      </c>
      <c r="M37" s="59">
        <v>1.1927065958785179E-3</v>
      </c>
      <c r="N37" s="29">
        <v>0</v>
      </c>
      <c r="O37" s="29">
        <v>0</v>
      </c>
      <c r="P37" s="29">
        <v>5.5158234323411995E-4</v>
      </c>
      <c r="Q37" s="29">
        <v>5.5158234323411995E-4</v>
      </c>
      <c r="R37" s="29">
        <v>4.5725224137155365E-3</v>
      </c>
      <c r="S37" s="29">
        <v>4.5725224137155365E-3</v>
      </c>
      <c r="T37" s="29">
        <v>0</v>
      </c>
      <c r="U37" s="29">
        <v>0</v>
      </c>
      <c r="V37" s="29"/>
      <c r="W37" s="29"/>
      <c r="X37" s="29">
        <v>4.2464889722202579E-3</v>
      </c>
      <c r="Y37" s="29">
        <v>4.2464889722202579E-3</v>
      </c>
      <c r="Z37" s="28" t="s">
        <v>19</v>
      </c>
      <c r="AA37" s="37"/>
      <c r="AB37" s="38">
        <f t="shared" si="0"/>
        <v>-2.5078661479359177</v>
      </c>
    </row>
    <row r="38" spans="1:28">
      <c r="A38" s="27">
        <v>42035</v>
      </c>
      <c r="B38" s="29">
        <v>0.10007957170348716</v>
      </c>
      <c r="C38" s="29">
        <v>0.10007957170348716</v>
      </c>
      <c r="D38" s="29">
        <v>7.3003488517600591E-3</v>
      </c>
      <c r="E38" s="29">
        <v>7.3003488517600591E-3</v>
      </c>
      <c r="F38" s="29">
        <v>0</v>
      </c>
      <c r="G38" s="29">
        <v>0</v>
      </c>
      <c r="H38" s="29">
        <v>9.3464157586571728E-2</v>
      </c>
      <c r="I38" s="29">
        <v>9.3464157586571728E-2</v>
      </c>
      <c r="J38" s="29">
        <v>4.2548498523671749E-3</v>
      </c>
      <c r="K38" s="59">
        <v>4.2548498523671749E-3</v>
      </c>
      <c r="L38" s="59">
        <v>1.272576789963985E-4</v>
      </c>
      <c r="M38" s="59">
        <v>1.272576789963985E-4</v>
      </c>
      <c r="N38" s="29">
        <v>0</v>
      </c>
      <c r="O38" s="29">
        <v>0</v>
      </c>
      <c r="P38" s="29">
        <v>3.960541162411616E-3</v>
      </c>
      <c r="Q38" s="29">
        <v>3.960541162411616E-3</v>
      </c>
      <c r="R38" s="29">
        <v>2.138812751986006E-6</v>
      </c>
      <c r="S38" s="29">
        <v>2.138812751986006E-6</v>
      </c>
      <c r="T38" s="29">
        <v>0</v>
      </c>
      <c r="U38" s="29">
        <v>0</v>
      </c>
      <c r="V38" s="29"/>
      <c r="W38" s="29"/>
      <c r="X38" s="29">
        <v>1.9863095121653935E-6</v>
      </c>
      <c r="Y38" s="29">
        <v>1.9863095121653935E-6</v>
      </c>
      <c r="Z38" s="28" t="s">
        <v>19</v>
      </c>
      <c r="AA38" s="37"/>
      <c r="AB38" s="38">
        <f t="shared" si="0"/>
        <v>-2.3701772575016506</v>
      </c>
    </row>
    <row r="39" spans="1:28">
      <c r="A39" s="27">
        <v>42036</v>
      </c>
      <c r="B39" s="29">
        <v>0.24662636224556797</v>
      </c>
      <c r="C39" s="29">
        <v>0.24662636224556797</v>
      </c>
      <c r="D39" s="29">
        <v>0.39920123992891055</v>
      </c>
      <c r="E39" s="29">
        <v>0.39920123992891055</v>
      </c>
      <c r="F39" s="29">
        <v>0</v>
      </c>
      <c r="G39" s="29">
        <v>0</v>
      </c>
      <c r="H39" s="29">
        <v>0.25750537123798101</v>
      </c>
      <c r="I39" s="29">
        <v>0.25750537123798101</v>
      </c>
      <c r="J39" s="29">
        <v>2.0692312631597552E-3</v>
      </c>
      <c r="K39" s="59">
        <v>2.0692312631597552E-3</v>
      </c>
      <c r="L39" s="59">
        <v>5.1270282811583827E-3</v>
      </c>
      <c r="M39" s="59">
        <v>5.1270282811583827E-3</v>
      </c>
      <c r="N39" s="29">
        <v>0</v>
      </c>
      <c r="O39" s="29">
        <v>0</v>
      </c>
      <c r="P39" s="29">
        <v>2.2872606121645198E-3</v>
      </c>
      <c r="Q39" s="29">
        <v>2.2872606121645198E-3</v>
      </c>
      <c r="R39" s="29">
        <v>4.2603529706870345E-3</v>
      </c>
      <c r="S39" s="29">
        <v>4.2603529706870345E-3</v>
      </c>
      <c r="T39" s="29">
        <v>0</v>
      </c>
      <c r="U39" s="29">
        <v>0</v>
      </c>
      <c r="V39" s="29"/>
      <c r="W39" s="29"/>
      <c r="X39" s="29">
        <v>3.9565780702401189E-3</v>
      </c>
      <c r="Y39" s="29">
        <v>3.9565780702401189E-3</v>
      </c>
      <c r="Z39" s="28" t="s">
        <v>19</v>
      </c>
      <c r="AA39" s="37"/>
      <c r="AB39" s="38">
        <f t="shared" si="0"/>
        <v>-1.3567146999192705</v>
      </c>
    </row>
    <row r="40" spans="1:28">
      <c r="A40" s="27">
        <v>42037</v>
      </c>
      <c r="B40" s="29">
        <v>1.9130517800000003E-2</v>
      </c>
      <c r="C40" s="29">
        <v>1.9130517800000003E-2</v>
      </c>
      <c r="D40" s="29">
        <v>2.3514373000000002E-3</v>
      </c>
      <c r="E40" s="29">
        <v>2.3514373000000002E-3</v>
      </c>
      <c r="F40" s="29">
        <v>0</v>
      </c>
      <c r="G40" s="29">
        <v>0</v>
      </c>
      <c r="H40" s="29">
        <v>1.7934123148301385E-2</v>
      </c>
      <c r="I40" s="29">
        <v>1.7934123148301385E-2</v>
      </c>
      <c r="J40" s="29">
        <v>1.0515984999999999E-4</v>
      </c>
      <c r="K40" s="59">
        <v>1.0515984999999999E-4</v>
      </c>
      <c r="L40" s="59">
        <v>1.6120499999999999E-5</v>
      </c>
      <c r="M40" s="59">
        <v>1.6120499999999999E-5</v>
      </c>
      <c r="N40" s="29">
        <v>0</v>
      </c>
      <c r="O40" s="29">
        <v>0</v>
      </c>
      <c r="P40" s="29">
        <v>9.8811099117571043E-5</v>
      </c>
      <c r="Q40" s="29">
        <v>9.8811099117571043E-5</v>
      </c>
      <c r="R40" s="29">
        <v>0</v>
      </c>
      <c r="S40" s="29">
        <v>0</v>
      </c>
      <c r="T40" s="29">
        <v>0</v>
      </c>
      <c r="U40" s="29">
        <v>0</v>
      </c>
      <c r="V40" s="29"/>
      <c r="W40" s="29"/>
      <c r="X40" s="29">
        <v>0</v>
      </c>
      <c r="Y40" s="29">
        <v>0</v>
      </c>
      <c r="Z40" s="28" t="s">
        <v>19</v>
      </c>
      <c r="AA40" s="37"/>
      <c r="AB40" s="38">
        <f t="shared" ref="AB40:AB72" si="5">IF(I40&gt;0,LN(I40),"")</f>
        <v>-4.0210500597254732</v>
      </c>
    </row>
    <row r="41" spans="1:28">
      <c r="A41" s="27">
        <v>42038</v>
      </c>
      <c r="B41" s="29">
        <v>0.22142383567483831</v>
      </c>
      <c r="C41" s="29">
        <v>0.22142383567483831</v>
      </c>
      <c r="D41" s="29">
        <v>8.5635582599999996E-2</v>
      </c>
      <c r="E41" s="29">
        <v>8.5635582599999996E-2</v>
      </c>
      <c r="F41" s="29">
        <v>0</v>
      </c>
      <c r="G41" s="29">
        <v>0</v>
      </c>
      <c r="H41" s="29">
        <v>0.21174175924983785</v>
      </c>
      <c r="I41" s="29">
        <v>0.21174175924983785</v>
      </c>
      <c r="J41" s="29">
        <v>4.0373877749962407E-3</v>
      </c>
      <c r="K41" s="59">
        <v>4.0373877749962407E-3</v>
      </c>
      <c r="L41" s="59">
        <v>7.7378149999999992E-4</v>
      </c>
      <c r="M41" s="59">
        <v>7.7378149999999992E-4</v>
      </c>
      <c r="N41" s="29">
        <v>0</v>
      </c>
      <c r="O41" s="29">
        <v>0</v>
      </c>
      <c r="P41" s="29">
        <v>3.8046836591386674E-3</v>
      </c>
      <c r="Q41" s="29">
        <v>3.8046836591386674E-3</v>
      </c>
      <c r="R41" s="29">
        <v>2.414265909438749E-4</v>
      </c>
      <c r="S41" s="29">
        <v>2.414265909438749E-4</v>
      </c>
      <c r="T41" s="29">
        <v>0</v>
      </c>
      <c r="U41" s="29">
        <v>0</v>
      </c>
      <c r="V41" s="29"/>
      <c r="W41" s="29"/>
      <c r="X41" s="29">
        <v>2.2421221008533606E-4</v>
      </c>
      <c r="Y41" s="29">
        <v>2.2421221008533606E-4</v>
      </c>
      <c r="Z41" s="28" t="s">
        <v>19</v>
      </c>
      <c r="AA41" s="37"/>
      <c r="AB41" s="38">
        <f t="shared" si="5"/>
        <v>-1.552387863563411</v>
      </c>
    </row>
    <row r="42" spans="1:28">
      <c r="A42" s="27">
        <v>42039</v>
      </c>
      <c r="B42" s="29">
        <v>2.1426745590186567E-2</v>
      </c>
      <c r="C42" s="29">
        <v>2.1426745590186567E-2</v>
      </c>
      <c r="D42" s="29">
        <v>8.8614396930606545E-3</v>
      </c>
      <c r="E42" s="29">
        <v>8.8614396930606545E-3</v>
      </c>
      <c r="F42" s="29">
        <v>0</v>
      </c>
      <c r="G42" s="29">
        <v>0</v>
      </c>
      <c r="H42" s="29">
        <v>2.0530804673026145E-2</v>
      </c>
      <c r="I42" s="29">
        <v>2.0530804673026145E-2</v>
      </c>
      <c r="J42" s="29">
        <v>7.464394531156615E-5</v>
      </c>
      <c r="K42" s="59">
        <v>7.464394531156615E-5</v>
      </c>
      <c r="L42" s="59">
        <v>8.3572207102112429E-5</v>
      </c>
      <c r="M42" s="59">
        <v>8.3572207102112429E-5</v>
      </c>
      <c r="N42" s="29">
        <v>0</v>
      </c>
      <c r="O42" s="29">
        <v>0</v>
      </c>
      <c r="P42" s="29">
        <v>7.528055496697454E-5</v>
      </c>
      <c r="Q42" s="29">
        <v>7.528055496697454E-5</v>
      </c>
      <c r="R42" s="29">
        <v>3.5592760755890755E-3</v>
      </c>
      <c r="S42" s="29">
        <v>3.5592760755890755E-3</v>
      </c>
      <c r="T42" s="29">
        <v>0</v>
      </c>
      <c r="U42" s="29">
        <v>0</v>
      </c>
      <c r="V42" s="29"/>
      <c r="W42" s="29"/>
      <c r="X42" s="29">
        <v>3.3054898886312376E-3</v>
      </c>
      <c r="Y42" s="29">
        <v>3.3054898886312376E-3</v>
      </c>
      <c r="Z42" s="28" t="s">
        <v>19</v>
      </c>
      <c r="AA42" s="37"/>
      <c r="AB42" s="38">
        <f t="shared" si="5"/>
        <v>-3.8858288537351728</v>
      </c>
    </row>
    <row r="43" spans="1:28">
      <c r="A43" s="27">
        <v>42040</v>
      </c>
      <c r="B43" s="29">
        <v>1.2482796065009219E-2</v>
      </c>
      <c r="C43" s="29">
        <v>1.2482796065009219E-2</v>
      </c>
      <c r="D43" s="29">
        <v>0.13876607841258401</v>
      </c>
      <c r="E43" s="29">
        <v>0.13876607841258401</v>
      </c>
      <c r="F43" s="29">
        <v>0</v>
      </c>
      <c r="G43" s="29">
        <v>0</v>
      </c>
      <c r="H43" s="29">
        <v>2.1487141899072353E-2</v>
      </c>
      <c r="I43" s="29">
        <v>2.1487141899072353E-2</v>
      </c>
      <c r="J43" s="29">
        <v>1.6698836994351717E-4</v>
      </c>
      <c r="K43" s="59">
        <v>1.6698836994351717E-4</v>
      </c>
      <c r="L43" s="59">
        <v>1.5182284290217092E-3</v>
      </c>
      <c r="M43" s="59">
        <v>1.5182284290217092E-3</v>
      </c>
      <c r="N43" s="29">
        <v>0</v>
      </c>
      <c r="O43" s="29">
        <v>0</v>
      </c>
      <c r="P43" s="29">
        <v>2.6333550766909601E-4</v>
      </c>
      <c r="Q43" s="29">
        <v>2.6333550766909601E-4</v>
      </c>
      <c r="R43" s="29">
        <v>3.9098145231380547E-3</v>
      </c>
      <c r="S43" s="29">
        <v>3.9098145231380547E-3</v>
      </c>
      <c r="T43" s="29">
        <v>0</v>
      </c>
      <c r="U43" s="29">
        <v>0</v>
      </c>
      <c r="V43" s="29"/>
      <c r="W43" s="29"/>
      <c r="X43" s="29">
        <v>3.6310339794356776E-3</v>
      </c>
      <c r="Y43" s="29">
        <v>3.6310339794356776E-3</v>
      </c>
      <c r="Z43" s="28" t="s">
        <v>19</v>
      </c>
      <c r="AA43" s="37"/>
      <c r="AB43" s="38">
        <f t="shared" si="5"/>
        <v>-3.8403005739584124</v>
      </c>
    </row>
    <row r="44" spans="1:28">
      <c r="A44" s="27">
        <v>42041</v>
      </c>
      <c r="B44" s="29">
        <v>1.8132850092373462E-2</v>
      </c>
      <c r="C44" s="29">
        <v>1.8132850092373462E-2</v>
      </c>
      <c r="D44" s="29">
        <v>0.11212367660000001</v>
      </c>
      <c r="E44" s="29">
        <v>0.11212367660000001</v>
      </c>
      <c r="F44" s="29">
        <v>0</v>
      </c>
      <c r="G44" s="29">
        <v>0</v>
      </c>
      <c r="H44" s="29">
        <v>2.4834654886888703E-2</v>
      </c>
      <c r="I44" s="29">
        <v>2.4834654886888703E-2</v>
      </c>
      <c r="J44" s="29">
        <v>1.1645884765578305E-4</v>
      </c>
      <c r="K44" s="59">
        <v>1.1645884765578305E-4</v>
      </c>
      <c r="L44" s="59">
        <v>5.6673065000000002E-3</v>
      </c>
      <c r="M44" s="59">
        <v>5.6673065000000002E-3</v>
      </c>
      <c r="N44" s="29">
        <v>0</v>
      </c>
      <c r="O44" s="29">
        <v>0</v>
      </c>
      <c r="P44" s="29">
        <v>5.1224957311648103E-4</v>
      </c>
      <c r="Q44" s="29">
        <v>5.1224957311648103E-4</v>
      </c>
      <c r="R44" s="29">
        <v>0</v>
      </c>
      <c r="S44" s="29">
        <v>0</v>
      </c>
      <c r="T44" s="29">
        <v>0</v>
      </c>
      <c r="U44" s="29">
        <v>0</v>
      </c>
      <c r="V44" s="29"/>
      <c r="W44" s="29"/>
      <c r="X44" s="29">
        <v>0</v>
      </c>
      <c r="Y44" s="29">
        <v>0</v>
      </c>
      <c r="Z44" s="28" t="s">
        <v>19</v>
      </c>
      <c r="AA44" s="37"/>
      <c r="AB44" s="38">
        <f t="shared" si="5"/>
        <v>-3.6955152267590101</v>
      </c>
    </row>
    <row r="45" spans="1:28">
      <c r="A45" s="27">
        <v>42042</v>
      </c>
      <c r="B45" s="29">
        <v>0.21116893476724199</v>
      </c>
      <c r="C45" s="29">
        <v>0.21116893476724199</v>
      </c>
      <c r="D45" s="29">
        <v>2.7267300101901348</v>
      </c>
      <c r="E45" s="29">
        <v>2.7267300101901348</v>
      </c>
      <c r="F45" s="29">
        <v>0</v>
      </c>
      <c r="G45" s="29">
        <v>0</v>
      </c>
      <c r="H45" s="29">
        <v>0.39053536766904329</v>
      </c>
      <c r="I45" s="29">
        <v>0.39053536766904329</v>
      </c>
      <c r="J45" s="29">
        <v>1.7049771647678744E-3</v>
      </c>
      <c r="K45" s="59">
        <v>1.7049771647678744E-3</v>
      </c>
      <c r="L45" s="59">
        <v>1.4154118463237291E-2</v>
      </c>
      <c r="M45" s="59">
        <v>1.4154118463237291E-2</v>
      </c>
      <c r="N45" s="29">
        <v>0</v>
      </c>
      <c r="O45" s="29">
        <v>0</v>
      </c>
      <c r="P45" s="29">
        <v>2.5926352261097462E-3</v>
      </c>
      <c r="Q45" s="29">
        <v>2.5926352261097462E-3</v>
      </c>
      <c r="R45" s="29">
        <v>2.6913393795823908E-3</v>
      </c>
      <c r="S45" s="29">
        <v>2.6913393795823908E-3</v>
      </c>
      <c r="T45" s="29">
        <v>0</v>
      </c>
      <c r="U45" s="29">
        <v>0</v>
      </c>
      <c r="V45" s="29"/>
      <c r="W45" s="29"/>
      <c r="X45" s="29">
        <v>2.4994394694747867E-3</v>
      </c>
      <c r="Y45" s="29">
        <v>2.4994394694747867E-3</v>
      </c>
      <c r="Z45" s="28" t="s">
        <v>19</v>
      </c>
      <c r="AA45" s="37"/>
      <c r="AB45" s="38">
        <f t="shared" si="5"/>
        <v>-0.94023674358841103</v>
      </c>
    </row>
    <row r="46" spans="1:28">
      <c r="A46" s="27">
        <v>42043</v>
      </c>
      <c r="B46" s="29">
        <v>2.6959785578511947E-2</v>
      </c>
      <c r="C46" s="29">
        <v>2.6959785578511947E-2</v>
      </c>
      <c r="D46" s="29">
        <v>3.20681445E-2</v>
      </c>
      <c r="E46" s="29">
        <v>3.20681445E-2</v>
      </c>
      <c r="F46" s="29">
        <v>0</v>
      </c>
      <c r="G46" s="29">
        <v>0</v>
      </c>
      <c r="H46" s="29">
        <v>2.7324025638783736E-2</v>
      </c>
      <c r="I46" s="29">
        <v>2.7324025638783736E-2</v>
      </c>
      <c r="J46" s="29">
        <v>1.8661255135923031E-4</v>
      </c>
      <c r="K46" s="59">
        <v>1.8661255135923031E-4</v>
      </c>
      <c r="L46" s="59">
        <v>1.12843E-4</v>
      </c>
      <c r="M46" s="59">
        <v>1.12843E-4</v>
      </c>
      <c r="N46" s="29">
        <v>0</v>
      </c>
      <c r="O46" s="29">
        <v>0</v>
      </c>
      <c r="P46" s="29">
        <v>1.8135257917515325E-4</v>
      </c>
      <c r="Q46" s="29">
        <v>1.8135257917515325E-4</v>
      </c>
      <c r="R46" s="29">
        <v>6.6157367169385316E-3</v>
      </c>
      <c r="S46" s="29">
        <v>6.6157367169385316E-3</v>
      </c>
      <c r="T46" s="29">
        <v>0</v>
      </c>
      <c r="U46" s="29">
        <v>0</v>
      </c>
      <c r="V46" s="29"/>
      <c r="W46" s="29"/>
      <c r="X46" s="29">
        <v>6.1440164683115922E-3</v>
      </c>
      <c r="Y46" s="29">
        <v>6.1440164683115922E-3</v>
      </c>
      <c r="Z46" s="28" t="s">
        <v>19</v>
      </c>
      <c r="AA46" s="37"/>
      <c r="AB46" s="38">
        <f t="shared" si="5"/>
        <v>-3.599988903788288</v>
      </c>
    </row>
    <row r="47" spans="1:28">
      <c r="A47" s="27">
        <v>42044</v>
      </c>
      <c r="B47" s="29">
        <v>0.24948504421971476</v>
      </c>
      <c r="C47" s="29">
        <v>0.24948504421971476</v>
      </c>
      <c r="D47" s="29">
        <v>0.29593715639999996</v>
      </c>
      <c r="E47" s="29">
        <v>0.29593715639999996</v>
      </c>
      <c r="F47" s="29">
        <v>0</v>
      </c>
      <c r="G47" s="29">
        <v>0</v>
      </c>
      <c r="H47" s="29">
        <v>0.25279720775409903</v>
      </c>
      <c r="I47" s="29">
        <v>0.25279720775409903</v>
      </c>
      <c r="J47" s="29">
        <v>2.8296803865119164E-3</v>
      </c>
      <c r="K47" s="59">
        <v>2.8296803865119164E-3</v>
      </c>
      <c r="L47" s="59">
        <v>1.2412755E-3</v>
      </c>
      <c r="M47" s="59">
        <v>1.2412755E-3</v>
      </c>
      <c r="N47" s="29">
        <v>0</v>
      </c>
      <c r="O47" s="29">
        <v>0</v>
      </c>
      <c r="P47" s="29">
        <v>2.7164227434035939E-3</v>
      </c>
      <c r="Q47" s="29">
        <v>2.7164227434035939E-3</v>
      </c>
      <c r="R47" s="29">
        <v>7.4032086847151974E-3</v>
      </c>
      <c r="S47" s="29">
        <v>7.4032086847151974E-3</v>
      </c>
      <c r="T47" s="29">
        <v>2.5071662130633731E-2</v>
      </c>
      <c r="U47" s="29">
        <v>2.5071662130633731E-2</v>
      </c>
      <c r="V47" s="29"/>
      <c r="W47" s="29"/>
      <c r="X47" s="29">
        <v>8.6630180769213406E-3</v>
      </c>
      <c r="Y47" s="29">
        <v>8.6630180769213406E-3</v>
      </c>
      <c r="Z47" s="28" t="s">
        <v>19</v>
      </c>
      <c r="AA47" s="37"/>
      <c r="AB47" s="38">
        <f t="shared" si="5"/>
        <v>-1.3751676620469413</v>
      </c>
    </row>
    <row r="48" spans="1:28">
      <c r="A48" s="27">
        <v>42045</v>
      </c>
      <c r="B48" s="29">
        <v>9.7093588866421637E-2</v>
      </c>
      <c r="C48" s="29">
        <v>9.7093588866421637E-2</v>
      </c>
      <c r="D48" s="29">
        <v>6.1244510318812242E-2</v>
      </c>
      <c r="E48" s="29">
        <v>6.1244510318812242E-2</v>
      </c>
      <c r="F48" s="29">
        <v>0</v>
      </c>
      <c r="G48" s="29">
        <v>0</v>
      </c>
      <c r="H48" s="29">
        <v>9.4537450832356928E-2</v>
      </c>
      <c r="I48" s="29">
        <v>9.4537450832356928E-2</v>
      </c>
      <c r="J48" s="29">
        <v>4.5174087585525839E-4</v>
      </c>
      <c r="K48" s="59">
        <v>4.5174087585525839E-4</v>
      </c>
      <c r="L48" s="59">
        <v>4.3822270710211248E-4</v>
      </c>
      <c r="M48" s="59">
        <v>4.3822270710211248E-4</v>
      </c>
      <c r="N48" s="29">
        <v>0</v>
      </c>
      <c r="O48" s="29">
        <v>0</v>
      </c>
      <c r="P48" s="29">
        <v>4.5077699319213965E-4</v>
      </c>
      <c r="Q48" s="29">
        <v>4.5077699319213965E-4</v>
      </c>
      <c r="R48" s="29">
        <v>4.9393118254826016E-3</v>
      </c>
      <c r="S48" s="29">
        <v>4.9393118254826016E-3</v>
      </c>
      <c r="T48" s="29">
        <v>0</v>
      </c>
      <c r="U48" s="29">
        <v>0</v>
      </c>
      <c r="V48" s="29"/>
      <c r="W48" s="29"/>
      <c r="X48" s="29">
        <v>4.5871252887364957E-3</v>
      </c>
      <c r="Y48" s="29">
        <v>4.5871252887364957E-3</v>
      </c>
      <c r="Z48" s="28" t="s">
        <v>19</v>
      </c>
      <c r="AA48" s="37"/>
      <c r="AB48" s="38">
        <f t="shared" si="5"/>
        <v>-2.3587592178862602</v>
      </c>
    </row>
    <row r="49" spans="1:28">
      <c r="A49" s="27">
        <v>42046</v>
      </c>
      <c r="B49" s="29">
        <v>1.2639434537277708E-2</v>
      </c>
      <c r="C49" s="29">
        <v>1.2639434537277708E-2</v>
      </c>
      <c r="D49" s="29">
        <v>1.9527783100000001E-2</v>
      </c>
      <c r="E49" s="29">
        <v>1.9527783100000001E-2</v>
      </c>
      <c r="F49" s="29">
        <v>0</v>
      </c>
      <c r="G49" s="29">
        <v>0</v>
      </c>
      <c r="H49" s="29">
        <v>1.3130592761322038E-2</v>
      </c>
      <c r="I49" s="29">
        <v>1.3130592761322038E-2</v>
      </c>
      <c r="J49" s="29">
        <v>1.8434696631036685E-4</v>
      </c>
      <c r="K49" s="59">
        <v>1.8434696631036685E-4</v>
      </c>
      <c r="L49" s="59">
        <v>1.2896350000000001E-4</v>
      </c>
      <c r="M49" s="59">
        <v>1.2896350000000001E-4</v>
      </c>
      <c r="N49" s="29">
        <v>0</v>
      </c>
      <c r="O49" s="29">
        <v>0</v>
      </c>
      <c r="P49" s="29">
        <v>1.8039797262824859E-4</v>
      </c>
      <c r="Q49" s="29">
        <v>1.8039797262824859E-4</v>
      </c>
      <c r="R49" s="29">
        <v>4.5449770979702625E-3</v>
      </c>
      <c r="S49" s="29">
        <v>4.5449770979702625E-3</v>
      </c>
      <c r="T49" s="29">
        <v>0</v>
      </c>
      <c r="U49" s="29">
        <v>0</v>
      </c>
      <c r="V49" s="29"/>
      <c r="W49" s="29"/>
      <c r="X49" s="29">
        <v>4.2209077133514607E-3</v>
      </c>
      <c r="Y49" s="29">
        <v>4.2209077133514607E-3</v>
      </c>
      <c r="Z49" s="28" t="s">
        <v>19</v>
      </c>
      <c r="AA49" s="37"/>
      <c r="AB49" s="38">
        <f t="shared" si="5"/>
        <v>-4.3328104461173815</v>
      </c>
    </row>
    <row r="50" spans="1:28">
      <c r="A50" s="27">
        <v>42047</v>
      </c>
      <c r="B50" s="29">
        <v>2.9093248670731035E-2</v>
      </c>
      <c r="C50" s="29">
        <v>2.9093248670731035E-2</v>
      </c>
      <c r="D50" s="29">
        <v>9.6937599999999998E-4</v>
      </c>
      <c r="E50" s="29">
        <v>9.6937599999999998E-4</v>
      </c>
      <c r="F50" s="29">
        <v>0</v>
      </c>
      <c r="G50" s="29">
        <v>0</v>
      </c>
      <c r="H50" s="29">
        <v>2.7087939092037761E-2</v>
      </c>
      <c r="I50" s="29">
        <v>2.7087939092037761E-2</v>
      </c>
      <c r="J50" s="29">
        <v>2.6227432055513794E-4</v>
      </c>
      <c r="K50" s="59">
        <v>2.6227432055513794E-4</v>
      </c>
      <c r="L50" s="59">
        <v>1.6120499999999999E-5</v>
      </c>
      <c r="M50" s="59">
        <v>1.6120499999999999E-5</v>
      </c>
      <c r="N50" s="29">
        <v>0</v>
      </c>
      <c r="O50" s="29">
        <v>0</v>
      </c>
      <c r="P50" s="29">
        <v>2.447228752058324E-4</v>
      </c>
      <c r="Q50" s="29">
        <v>2.447228752058324E-4</v>
      </c>
      <c r="R50" s="29">
        <v>0</v>
      </c>
      <c r="S50" s="29">
        <v>0</v>
      </c>
      <c r="T50" s="29">
        <v>0</v>
      </c>
      <c r="U50" s="29">
        <v>0</v>
      </c>
      <c r="V50" s="29"/>
      <c r="W50" s="29"/>
      <c r="X50" s="29">
        <v>0</v>
      </c>
      <c r="Y50" s="29">
        <v>0</v>
      </c>
      <c r="Z50" s="28" t="s">
        <v>19</v>
      </c>
      <c r="AA50" s="37"/>
      <c r="AB50" s="38">
        <f t="shared" si="5"/>
        <v>-3.6086667021158227</v>
      </c>
    </row>
    <row r="51" spans="1:28">
      <c r="A51" s="27">
        <v>42048</v>
      </c>
      <c r="B51" s="29">
        <v>3.5635898037199349</v>
      </c>
      <c r="C51" s="29">
        <v>3.5635898037199349</v>
      </c>
      <c r="D51" s="29">
        <v>2.3168159252275764</v>
      </c>
      <c r="E51" s="29">
        <v>2.3168159252275764</v>
      </c>
      <c r="F51" s="29">
        <v>0</v>
      </c>
      <c r="G51" s="29">
        <v>0</v>
      </c>
      <c r="H51" s="29">
        <v>3.4746913923853087</v>
      </c>
      <c r="I51" s="29">
        <v>3.4746913923853087</v>
      </c>
      <c r="J51" s="29">
        <v>4.9767794124545017E-2</v>
      </c>
      <c r="K51" s="59">
        <v>4.9767794124545017E-2</v>
      </c>
      <c r="L51" s="59">
        <v>6.9914002461637309E-3</v>
      </c>
      <c r="M51" s="59">
        <v>6.9914002461637309E-3</v>
      </c>
      <c r="N51" s="29">
        <v>0</v>
      </c>
      <c r="O51" s="29">
        <v>0</v>
      </c>
      <c r="P51" s="29">
        <v>4.6717719428553843E-2</v>
      </c>
      <c r="Q51" s="29">
        <v>4.6717719428553843E-2</v>
      </c>
      <c r="R51" s="29">
        <v>3.5638777636312263E-2</v>
      </c>
      <c r="S51" s="29">
        <v>3.5638777636312263E-2</v>
      </c>
      <c r="T51" s="29">
        <v>0.18572910031994766</v>
      </c>
      <c r="U51" s="29">
        <v>0.18572910031994766</v>
      </c>
      <c r="V51" s="29"/>
      <c r="W51" s="29"/>
      <c r="X51" s="29">
        <v>4.6340631014417287E-2</v>
      </c>
      <c r="Y51" s="29">
        <v>4.6340631014417287E-2</v>
      </c>
      <c r="Z51" s="28" t="s">
        <v>19</v>
      </c>
      <c r="AA51" s="37"/>
      <c r="AB51" s="38">
        <f t="shared" si="5"/>
        <v>1.2455056671264224</v>
      </c>
    </row>
    <row r="52" spans="1:28">
      <c r="A52" s="27">
        <v>42049</v>
      </c>
      <c r="B52" s="29">
        <v>3.1171895254450202E-2</v>
      </c>
      <c r="C52" s="29">
        <v>3.1171895254450202E-2</v>
      </c>
      <c r="D52" s="29">
        <v>0.29514904501690969</v>
      </c>
      <c r="E52" s="29">
        <v>0.29514904501690969</v>
      </c>
      <c r="F52" s="29">
        <v>0</v>
      </c>
      <c r="G52" s="29">
        <v>0</v>
      </c>
      <c r="H52" s="29">
        <v>4.9994193064300495E-2</v>
      </c>
      <c r="I52" s="29">
        <v>4.9994193064300495E-2</v>
      </c>
      <c r="J52" s="29">
        <v>1.2608869563989503E-4</v>
      </c>
      <c r="K52" s="59">
        <v>1.2608869563989503E-4</v>
      </c>
      <c r="L52" s="59">
        <v>7.4387572485739336E-4</v>
      </c>
      <c r="M52" s="59">
        <v>7.4387572485739336E-4</v>
      </c>
      <c r="N52" s="29">
        <v>0</v>
      </c>
      <c r="O52" s="29">
        <v>0</v>
      </c>
      <c r="P52" s="29">
        <v>1.7013861229918948E-4</v>
      </c>
      <c r="Q52" s="29">
        <v>1.7013861229918948E-4</v>
      </c>
      <c r="R52" s="29">
        <v>3.6932111226187442E-3</v>
      </c>
      <c r="S52" s="29">
        <v>3.6932111226187442E-3</v>
      </c>
      <c r="T52" s="29">
        <v>4.1786103551056221E-5</v>
      </c>
      <c r="U52" s="29">
        <v>4.1786103551056221E-5</v>
      </c>
      <c r="V52" s="29"/>
      <c r="W52" s="29"/>
      <c r="X52" s="29">
        <v>3.4328544621991751E-3</v>
      </c>
      <c r="Y52" s="29">
        <v>3.4328544621991751E-3</v>
      </c>
      <c r="Z52" s="28" t="s">
        <v>19</v>
      </c>
      <c r="AA52" s="37"/>
      <c r="AB52" s="38">
        <f t="shared" si="5"/>
        <v>-2.9958484190126038</v>
      </c>
    </row>
    <row r="53" spans="1:28">
      <c r="A53" s="27">
        <v>42050</v>
      </c>
      <c r="B53" s="29">
        <v>3.236884010333882E-2</v>
      </c>
      <c r="C53" s="29">
        <v>3.236884010333882E-2</v>
      </c>
      <c r="D53" s="29">
        <v>0.66775161930000004</v>
      </c>
      <c r="E53" s="29">
        <v>0.66775161930000004</v>
      </c>
      <c r="F53" s="29">
        <v>0</v>
      </c>
      <c r="G53" s="29">
        <v>0</v>
      </c>
      <c r="H53" s="29">
        <v>7.7673382197423743E-2</v>
      </c>
      <c r="I53" s="29">
        <v>7.7673382197423743E-2</v>
      </c>
      <c r="J53" s="29">
        <v>3.055166961271044E-4</v>
      </c>
      <c r="K53" s="59">
        <v>3.055166961271044E-4</v>
      </c>
      <c r="L53" s="59">
        <v>5.2552683000000001E-3</v>
      </c>
      <c r="M53" s="59">
        <v>5.2552683000000001E-3</v>
      </c>
      <c r="N53" s="29">
        <v>0</v>
      </c>
      <c r="O53" s="29">
        <v>0</v>
      </c>
      <c r="P53" s="29">
        <v>6.5844761782511935E-4</v>
      </c>
      <c r="Q53" s="29">
        <v>6.5844761782511935E-4</v>
      </c>
      <c r="R53" s="29">
        <v>4.4688224014980335E-3</v>
      </c>
      <c r="S53" s="29">
        <v>4.4688224014980335E-3</v>
      </c>
      <c r="T53" s="29">
        <v>0</v>
      </c>
      <c r="U53" s="29">
        <v>0</v>
      </c>
      <c r="V53" s="29"/>
      <c r="W53" s="29"/>
      <c r="X53" s="29">
        <v>4.1501830564789049E-3</v>
      </c>
      <c r="Y53" s="29">
        <v>4.1501830564789049E-3</v>
      </c>
      <c r="Z53" s="28" t="s">
        <v>19</v>
      </c>
      <c r="AA53" s="37"/>
      <c r="AB53" s="38">
        <f t="shared" si="5"/>
        <v>-2.5552426517612705</v>
      </c>
    </row>
    <row r="54" spans="1:28">
      <c r="A54" s="27">
        <v>42051</v>
      </c>
      <c r="B54" s="29">
        <v>3.1436368024271764E-2</v>
      </c>
      <c r="C54" s="29">
        <v>3.1436368024271764E-2</v>
      </c>
      <c r="D54" s="29">
        <v>4.8392551047316656E-2</v>
      </c>
      <c r="E54" s="29">
        <v>4.8392551047316656E-2</v>
      </c>
      <c r="F54" s="29">
        <v>0</v>
      </c>
      <c r="G54" s="29">
        <v>0</v>
      </c>
      <c r="H54" s="29">
        <v>3.2645390573629807E-2</v>
      </c>
      <c r="I54" s="29">
        <v>3.2645390573629807E-2</v>
      </c>
      <c r="J54" s="29">
        <v>3.1729819558341235E-4</v>
      </c>
      <c r="K54" s="59">
        <v>3.1729819558341235E-4</v>
      </c>
      <c r="L54" s="59">
        <v>3.1305508432492981E-4</v>
      </c>
      <c r="M54" s="59">
        <v>3.1305508432492981E-4</v>
      </c>
      <c r="N54" s="29">
        <v>0</v>
      </c>
      <c r="O54" s="29">
        <v>0</v>
      </c>
      <c r="P54" s="29">
        <v>3.1699565006453181E-4</v>
      </c>
      <c r="Q54" s="29">
        <v>3.1699565006453181E-4</v>
      </c>
      <c r="R54" s="29">
        <v>1.6365158178074741E-3</v>
      </c>
      <c r="S54" s="29">
        <v>1.6365158178074741E-3</v>
      </c>
      <c r="T54" s="29">
        <v>1.4139742110710943E-5</v>
      </c>
      <c r="U54" s="29">
        <v>1.4139742110710943E-5</v>
      </c>
      <c r="V54" s="29"/>
      <c r="W54" s="29"/>
      <c r="X54" s="29">
        <v>1.5208359353486348E-3</v>
      </c>
      <c r="Y54" s="29">
        <v>1.5208359353486348E-3</v>
      </c>
      <c r="Z54" s="28" t="s">
        <v>19</v>
      </c>
      <c r="AA54" s="37"/>
      <c r="AB54" s="38">
        <f t="shared" si="5"/>
        <v>-3.4220516101440195</v>
      </c>
    </row>
    <row r="55" spans="1:28">
      <c r="A55" s="27">
        <v>42052</v>
      </c>
      <c r="B55" s="29">
        <v>4.8093151000000001E-2</v>
      </c>
      <c r="C55" s="29">
        <v>4.8093151000000001E-2</v>
      </c>
      <c r="D55" s="29">
        <v>6.3697260999999996E-3</v>
      </c>
      <c r="E55" s="29">
        <v>6.3697260999999996E-3</v>
      </c>
      <c r="F55" s="29">
        <v>0</v>
      </c>
      <c r="G55" s="29">
        <v>0</v>
      </c>
      <c r="H55" s="29">
        <v>4.5118155892198419E-2</v>
      </c>
      <c r="I55" s="29">
        <v>4.5118155892198419E-2</v>
      </c>
      <c r="J55" s="29">
        <v>6.2388639999999974E-4</v>
      </c>
      <c r="K55" s="59">
        <v>6.2388639999999974E-4</v>
      </c>
      <c r="L55" s="59">
        <v>6.4481799999999996E-5</v>
      </c>
      <c r="M55" s="59">
        <v>6.4481799999999996E-5</v>
      </c>
      <c r="N55" s="29">
        <v>0</v>
      </c>
      <c r="O55" s="29">
        <v>0</v>
      </c>
      <c r="P55" s="29">
        <v>5.8399931133768564E-4</v>
      </c>
      <c r="Q55" s="29">
        <v>5.8399931133768564E-4</v>
      </c>
      <c r="R55" s="29">
        <v>1.6997080127525153E-3</v>
      </c>
      <c r="S55" s="29">
        <v>1.6997080127525153E-3</v>
      </c>
      <c r="T55" s="29">
        <v>1.0906595108679724E-3</v>
      </c>
      <c r="U55" s="29">
        <v>1.0906595108679724E-3</v>
      </c>
      <c r="V55" s="29"/>
      <c r="W55" s="29"/>
      <c r="X55" s="29">
        <v>1.6562811771592464E-3</v>
      </c>
      <c r="Y55" s="29">
        <v>1.6562811771592464E-3</v>
      </c>
      <c r="Z55" s="28" t="s">
        <v>19</v>
      </c>
      <c r="AA55" s="37"/>
      <c r="AB55" s="38">
        <f t="shared" si="5"/>
        <v>-3.0984705438111289</v>
      </c>
    </row>
    <row r="56" spans="1:28">
      <c r="A56" s="27">
        <v>42053</v>
      </c>
      <c r="B56" s="29">
        <v>5.942393415692053E-2</v>
      </c>
      <c r="C56" s="29">
        <v>5.942393415692053E-2</v>
      </c>
      <c r="D56" s="29">
        <v>0.53433835289999998</v>
      </c>
      <c r="E56" s="29">
        <v>0.53433835289999998</v>
      </c>
      <c r="F56" s="29">
        <v>0</v>
      </c>
      <c r="G56" s="29">
        <v>0</v>
      </c>
      <c r="H56" s="29">
        <v>9.3286640197265125E-2</v>
      </c>
      <c r="I56" s="29">
        <v>9.3286640197265125E-2</v>
      </c>
      <c r="J56" s="29">
        <v>5.70447229237963E-4</v>
      </c>
      <c r="K56" s="59">
        <v>5.70447229237963E-4</v>
      </c>
      <c r="L56" s="59">
        <v>5.0457015000000003E-3</v>
      </c>
      <c r="M56" s="59">
        <v>5.0457015000000003E-3</v>
      </c>
      <c r="N56" s="29">
        <v>0</v>
      </c>
      <c r="O56" s="29">
        <v>0</v>
      </c>
      <c r="P56" s="29">
        <v>8.8954518424992559E-4</v>
      </c>
      <c r="Q56" s="29">
        <v>8.8954518424992559E-4</v>
      </c>
      <c r="R56" s="29">
        <v>3.9162957739016487E-3</v>
      </c>
      <c r="S56" s="29">
        <v>3.9162957739016487E-3</v>
      </c>
      <c r="T56" s="29">
        <v>1.6120499999999999E-5</v>
      </c>
      <c r="U56" s="29">
        <v>1.6120499999999999E-5</v>
      </c>
      <c r="V56" s="29"/>
      <c r="W56" s="29"/>
      <c r="X56" s="29">
        <v>3.6382025352177335E-3</v>
      </c>
      <c r="Y56" s="29">
        <v>3.6382025352177335E-3</v>
      </c>
      <c r="Z56" s="28" t="s">
        <v>19</v>
      </c>
      <c r="AA56" s="37"/>
      <c r="AB56" s="38">
        <f t="shared" si="5"/>
        <v>-2.3720783732653219</v>
      </c>
    </row>
    <row r="57" spans="1:28">
      <c r="A57" s="27">
        <v>42054</v>
      </c>
      <c r="B57" s="29">
        <v>0.22248298389833446</v>
      </c>
      <c r="C57" s="29">
        <v>0.22248298389833446</v>
      </c>
      <c r="D57" s="29">
        <v>6.1252351999999998E-3</v>
      </c>
      <c r="E57" s="29">
        <v>6.1252351999999998E-3</v>
      </c>
      <c r="F57" s="29">
        <v>0</v>
      </c>
      <c r="G57" s="29">
        <v>0</v>
      </c>
      <c r="H57" s="29">
        <v>0.20705608053517097</v>
      </c>
      <c r="I57" s="29">
        <v>0.20705608053517097</v>
      </c>
      <c r="J57" s="29">
        <v>1.9200346047678746E-3</v>
      </c>
      <c r="K57" s="59">
        <v>1.9200346047678746E-3</v>
      </c>
      <c r="L57" s="59">
        <v>4.8361500000000001E-5</v>
      </c>
      <c r="M57" s="59">
        <v>4.8361500000000001E-5</v>
      </c>
      <c r="N57" s="29">
        <v>0</v>
      </c>
      <c r="O57" s="29">
        <v>0</v>
      </c>
      <c r="P57" s="29">
        <v>1.7865791575356839E-3</v>
      </c>
      <c r="Q57" s="29">
        <v>1.7865791575356839E-3</v>
      </c>
      <c r="R57" s="29">
        <v>1.5230939294445797E-4</v>
      </c>
      <c r="S57" s="29">
        <v>1.5230939294445797E-4</v>
      </c>
      <c r="T57" s="29">
        <v>5.1029696154774713E-2</v>
      </c>
      <c r="U57" s="29">
        <v>5.1029696154774713E-2</v>
      </c>
      <c r="V57" s="29"/>
      <c r="W57" s="29"/>
      <c r="X57" s="29">
        <v>3.7800071928480818E-3</v>
      </c>
      <c r="Y57" s="29">
        <v>3.7800071928480818E-3</v>
      </c>
      <c r="Z57" s="28" t="s">
        <v>19</v>
      </c>
      <c r="AA57" s="37"/>
      <c r="AB57" s="38">
        <f t="shared" si="5"/>
        <v>-1.5747656019493257</v>
      </c>
    </row>
    <row r="58" spans="1:28">
      <c r="A58" s="27">
        <v>42055</v>
      </c>
      <c r="B58" s="29">
        <v>8.5621515541598081E-2</v>
      </c>
      <c r="C58" s="29">
        <v>8.5621515541598081E-2</v>
      </c>
      <c r="D58" s="29">
        <v>0.48937526780000001</v>
      </c>
      <c r="E58" s="29">
        <v>0.48937526780000001</v>
      </c>
      <c r="F58" s="29">
        <v>0</v>
      </c>
      <c r="G58" s="29">
        <v>0</v>
      </c>
      <c r="H58" s="29">
        <v>0.11441027007467283</v>
      </c>
      <c r="I58" s="29">
        <v>0.11441027007467283</v>
      </c>
      <c r="J58" s="29">
        <v>3.3748191478927454E-4</v>
      </c>
      <c r="K58" s="59">
        <v>3.3748191478927454E-4</v>
      </c>
      <c r="L58" s="59">
        <v>1.3863586999999999E-3</v>
      </c>
      <c r="M58" s="59">
        <v>1.3863586999999999E-3</v>
      </c>
      <c r="N58" s="29">
        <v>0</v>
      </c>
      <c r="O58" s="29">
        <v>0</v>
      </c>
      <c r="P58" s="29">
        <v>4.1226971833530036E-4</v>
      </c>
      <c r="Q58" s="29">
        <v>4.1226971833530036E-4</v>
      </c>
      <c r="R58" s="29">
        <v>0</v>
      </c>
      <c r="S58" s="29">
        <v>0</v>
      </c>
      <c r="T58" s="29">
        <v>0</v>
      </c>
      <c r="U58" s="29">
        <v>0</v>
      </c>
      <c r="V58" s="29"/>
      <c r="W58" s="29"/>
      <c r="X58" s="29">
        <v>0</v>
      </c>
      <c r="Y58" s="29">
        <v>0</v>
      </c>
      <c r="Z58" s="28" t="s">
        <v>19</v>
      </c>
      <c r="AA58" s="37"/>
      <c r="AB58" s="38">
        <f t="shared" si="5"/>
        <v>-2.1679644306858208</v>
      </c>
    </row>
    <row r="59" spans="1:28">
      <c r="A59" s="27">
        <v>42056</v>
      </c>
      <c r="B59" s="29">
        <v>8.9931239262229831E-2</v>
      </c>
      <c r="C59" s="29">
        <v>8.9931239262229831E-2</v>
      </c>
      <c r="D59" s="29">
        <v>0.26209404862060443</v>
      </c>
      <c r="E59" s="29">
        <v>0.26209404862060443</v>
      </c>
      <c r="F59" s="29">
        <v>0</v>
      </c>
      <c r="G59" s="29">
        <v>0</v>
      </c>
      <c r="H59" s="29">
        <v>0.10220692173110933</v>
      </c>
      <c r="I59" s="29">
        <v>0.10220692173110933</v>
      </c>
      <c r="J59" s="29">
        <v>6.2631478449914164E-4</v>
      </c>
      <c r="K59" s="59">
        <v>6.2631478449914164E-4</v>
      </c>
      <c r="L59" s="59">
        <v>1.4694637366942478E-3</v>
      </c>
      <c r="M59" s="59">
        <v>1.4694637366942478E-3</v>
      </c>
      <c r="N59" s="29">
        <v>0</v>
      </c>
      <c r="O59" s="29">
        <v>0</v>
      </c>
      <c r="P59" s="29">
        <v>6.864336269465284E-4</v>
      </c>
      <c r="Q59" s="29">
        <v>6.864336269465284E-4</v>
      </c>
      <c r="R59" s="29">
        <v>0</v>
      </c>
      <c r="S59" s="29">
        <v>0</v>
      </c>
      <c r="T59" s="29">
        <v>0</v>
      </c>
      <c r="U59" s="29">
        <v>0</v>
      </c>
      <c r="V59" s="29"/>
      <c r="W59" s="29"/>
      <c r="X59" s="29">
        <v>0</v>
      </c>
      <c r="Y59" s="29">
        <v>0</v>
      </c>
      <c r="Z59" s="28" t="s">
        <v>19</v>
      </c>
      <c r="AA59" s="37"/>
      <c r="AB59" s="38">
        <f t="shared" si="5"/>
        <v>-2.2807558761956561</v>
      </c>
    </row>
    <row r="60" spans="1:28">
      <c r="A60" s="27">
        <v>42057</v>
      </c>
      <c r="B60" s="29">
        <v>5.8429406054965188E-2</v>
      </c>
      <c r="C60" s="29">
        <v>5.8429406054965188E-2</v>
      </c>
      <c r="D60" s="29">
        <v>0.45259469581524508</v>
      </c>
      <c r="E60" s="29">
        <v>0.45259469581524508</v>
      </c>
      <c r="F60" s="29">
        <v>0</v>
      </c>
      <c r="G60" s="29">
        <v>0</v>
      </c>
      <c r="H60" s="29">
        <v>8.6534476803891799E-2</v>
      </c>
      <c r="I60" s="29">
        <v>8.6534476803891799E-2</v>
      </c>
      <c r="J60" s="29">
        <v>5.0387924625537497E-4</v>
      </c>
      <c r="K60" s="59">
        <v>5.0387924625537497E-4</v>
      </c>
      <c r="L60" s="59">
        <v>2.3796913134248362E-3</v>
      </c>
      <c r="M60" s="59">
        <v>2.3796913134248362E-3</v>
      </c>
      <c r="N60" s="29">
        <v>0</v>
      </c>
      <c r="O60" s="29">
        <v>0</v>
      </c>
      <c r="P60" s="29">
        <v>6.3762981290610844E-4</v>
      </c>
      <c r="Q60" s="29">
        <v>6.3762981290610844E-4</v>
      </c>
      <c r="R60" s="29">
        <v>0</v>
      </c>
      <c r="S60" s="29">
        <v>0</v>
      </c>
      <c r="T60" s="29">
        <v>0</v>
      </c>
      <c r="U60" s="29">
        <v>0</v>
      </c>
      <c r="V60" s="29"/>
      <c r="W60" s="29"/>
      <c r="X60" s="29">
        <v>0</v>
      </c>
      <c r="Y60" s="29">
        <v>0</v>
      </c>
      <c r="Z60" s="28" t="s">
        <v>19</v>
      </c>
      <c r="AA60" s="37"/>
      <c r="AB60" s="38">
        <f t="shared" si="5"/>
        <v>-2.4472123686869893</v>
      </c>
    </row>
    <row r="61" spans="1:28">
      <c r="A61" s="27">
        <v>42058</v>
      </c>
      <c r="B61" s="29">
        <v>0.26841976449962729</v>
      </c>
      <c r="C61" s="29">
        <v>0.26841976449962729</v>
      </c>
      <c r="D61" s="29">
        <v>0.1088785429855687</v>
      </c>
      <c r="E61" s="29">
        <v>0.1088785429855687</v>
      </c>
      <c r="F61" s="29">
        <v>0</v>
      </c>
      <c r="G61" s="29">
        <v>0</v>
      </c>
      <c r="H61" s="29">
        <v>0.25704403600575154</v>
      </c>
      <c r="I61" s="29">
        <v>0.25704403600575154</v>
      </c>
      <c r="J61" s="29">
        <v>5.8944492556544555E-3</v>
      </c>
      <c r="K61" s="59">
        <v>5.8944492556544555E-3</v>
      </c>
      <c r="L61" s="59">
        <v>4.7421162249002263E-4</v>
      </c>
      <c r="M61" s="59">
        <v>4.7421162249002263E-4</v>
      </c>
      <c r="N61" s="29">
        <v>0</v>
      </c>
      <c r="O61" s="29">
        <v>0</v>
      </c>
      <c r="P61" s="29">
        <v>5.5079713842804247E-3</v>
      </c>
      <c r="Q61" s="29">
        <v>5.5079713842804247E-3</v>
      </c>
      <c r="R61" s="29">
        <v>2.2527531404099876E-3</v>
      </c>
      <c r="S61" s="29">
        <v>2.2527531404099876E-3</v>
      </c>
      <c r="T61" s="29">
        <v>7.1479561983549197E-2</v>
      </c>
      <c r="U61" s="29">
        <v>7.1479561983549197E-2</v>
      </c>
      <c r="V61" s="29"/>
      <c r="W61" s="29"/>
      <c r="X61" s="29">
        <v>7.1888152717105884E-3</v>
      </c>
      <c r="Y61" s="29">
        <v>7.1888152717105884E-3</v>
      </c>
      <c r="Z61" s="28" t="s">
        <v>19</v>
      </c>
      <c r="AA61" s="37"/>
      <c r="AB61" s="38">
        <f t="shared" si="5"/>
        <v>-1.3585078624391409</v>
      </c>
    </row>
    <row r="62" spans="1:28">
      <c r="A62" s="27">
        <v>42059</v>
      </c>
      <c r="B62" s="29">
        <v>6.0228247183974432E-2</v>
      </c>
      <c r="C62" s="29">
        <v>6.0228247183974432E-2</v>
      </c>
      <c r="D62" s="29">
        <v>0.1159441604</v>
      </c>
      <c r="E62" s="29">
        <v>0.1159441604</v>
      </c>
      <c r="F62" s="29">
        <v>0</v>
      </c>
      <c r="G62" s="29">
        <v>0</v>
      </c>
      <c r="H62" s="29">
        <v>6.4200945246073685E-2</v>
      </c>
      <c r="I62" s="29">
        <v>6.4200945246073685E-2</v>
      </c>
      <c r="J62" s="29">
        <v>5.0240720645543333E-4</v>
      </c>
      <c r="K62" s="59">
        <v>5.0240720645543333E-4</v>
      </c>
      <c r="L62" s="59">
        <v>1.5636840000000001E-3</v>
      </c>
      <c r="M62" s="59">
        <v>1.5636840000000001E-3</v>
      </c>
      <c r="N62" s="29">
        <v>0</v>
      </c>
      <c r="O62" s="29">
        <v>0</v>
      </c>
      <c r="P62" s="29">
        <v>5.7807916474710366E-4</v>
      </c>
      <c r="Q62" s="29">
        <v>5.7807916474710366E-4</v>
      </c>
      <c r="R62" s="29">
        <v>5.8288156554767712E-3</v>
      </c>
      <c r="S62" s="29">
        <v>5.8288156554767712E-3</v>
      </c>
      <c r="T62" s="29">
        <v>0</v>
      </c>
      <c r="U62" s="29">
        <v>0</v>
      </c>
      <c r="V62" s="29"/>
      <c r="W62" s="29"/>
      <c r="X62" s="29">
        <v>5.413205045828073E-3</v>
      </c>
      <c r="Y62" s="29">
        <v>5.413205045828073E-3</v>
      </c>
      <c r="Z62" s="28" t="s">
        <v>19</v>
      </c>
      <c r="AA62" s="37"/>
      <c r="AB62" s="38">
        <f t="shared" si="5"/>
        <v>-2.7457373449355189</v>
      </c>
    </row>
    <row r="63" spans="1:28">
      <c r="A63" s="27">
        <v>42060</v>
      </c>
      <c r="B63" s="29">
        <v>0.18464219596351714</v>
      </c>
      <c r="C63" s="29">
        <v>0.18464219596351714</v>
      </c>
      <c r="D63" s="29">
        <v>9.0864812399999995E-2</v>
      </c>
      <c r="E63" s="29">
        <v>9.0864812399999995E-2</v>
      </c>
      <c r="F63" s="29">
        <v>0</v>
      </c>
      <c r="G63" s="29">
        <v>0</v>
      </c>
      <c r="H63" s="29">
        <v>0.17795561023877007</v>
      </c>
      <c r="I63" s="29">
        <v>0.17795561023877007</v>
      </c>
      <c r="J63" s="29">
        <v>1.915221738477417E-3</v>
      </c>
      <c r="K63" s="59">
        <v>1.915221738477417E-3</v>
      </c>
      <c r="L63" s="59">
        <v>1.0026918000000001E-3</v>
      </c>
      <c r="M63" s="59">
        <v>1.0026918000000001E-3</v>
      </c>
      <c r="N63" s="29">
        <v>0</v>
      </c>
      <c r="O63" s="29">
        <v>0</v>
      </c>
      <c r="P63" s="29">
        <v>1.8501558406226895E-3</v>
      </c>
      <c r="Q63" s="29">
        <v>1.8501558406226895E-3</v>
      </c>
      <c r="R63" s="29">
        <v>1.7916644475646809E-3</v>
      </c>
      <c r="S63" s="29">
        <v>1.7916644475646809E-3</v>
      </c>
      <c r="T63" s="29">
        <v>2.4607372091177551E-2</v>
      </c>
      <c r="U63" s="29">
        <v>2.4607372091177551E-2</v>
      </c>
      <c r="V63" s="29"/>
      <c r="W63" s="29"/>
      <c r="X63" s="29">
        <v>3.4184872403594186E-3</v>
      </c>
      <c r="Y63" s="29">
        <v>3.4184872403594186E-3</v>
      </c>
      <c r="Z63" s="28" t="s">
        <v>19</v>
      </c>
      <c r="AA63" s="37"/>
      <c r="AB63" s="38">
        <f t="shared" si="5"/>
        <v>-1.7262211404716516</v>
      </c>
    </row>
    <row r="64" spans="1:28">
      <c r="A64" s="27">
        <v>42061</v>
      </c>
      <c r="B64" s="29">
        <v>5.4033493530558814E-3</v>
      </c>
      <c r="C64" s="29">
        <v>5.4033493530558814E-3</v>
      </c>
      <c r="D64" s="29">
        <v>0.90324941224504152</v>
      </c>
      <c r="E64" s="29">
        <v>0.90324941224504152</v>
      </c>
      <c r="F64" s="29">
        <v>0</v>
      </c>
      <c r="G64" s="29">
        <v>0</v>
      </c>
      <c r="H64" s="29">
        <v>6.9422246436995183E-2</v>
      </c>
      <c r="I64" s="29">
        <v>6.9422246436995183E-2</v>
      </c>
      <c r="J64" s="29">
        <v>4.4572485911741114E-5</v>
      </c>
      <c r="K64" s="59">
        <v>4.4572485911741114E-5</v>
      </c>
      <c r="L64" s="59">
        <v>6.8388492551484563E-3</v>
      </c>
      <c r="M64" s="59">
        <v>6.8388492551484563E-3</v>
      </c>
      <c r="N64" s="29">
        <v>0</v>
      </c>
      <c r="O64" s="29">
        <v>0</v>
      </c>
      <c r="P64" s="29">
        <v>5.2902313199303108E-4</v>
      </c>
      <c r="Q64" s="29">
        <v>5.2902313199303108E-4</v>
      </c>
      <c r="R64" s="29">
        <v>4.5806239771700296E-3</v>
      </c>
      <c r="S64" s="29">
        <v>4.5806239771700296E-3</v>
      </c>
      <c r="T64" s="29">
        <v>0</v>
      </c>
      <c r="U64" s="29">
        <v>0</v>
      </c>
      <c r="V64" s="29"/>
      <c r="W64" s="29"/>
      <c r="X64" s="29">
        <v>4.2540128718875515E-3</v>
      </c>
      <c r="Y64" s="29">
        <v>4.2540128718875515E-3</v>
      </c>
      <c r="Z64" s="28" t="s">
        <v>19</v>
      </c>
      <c r="AA64" s="37"/>
      <c r="AB64" s="38">
        <f t="shared" si="5"/>
        <v>-2.6675479089885932</v>
      </c>
    </row>
    <row r="65" spans="1:28">
      <c r="A65" s="27">
        <v>42062</v>
      </c>
      <c r="B65" s="29">
        <v>1.9386252912432546E-2</v>
      </c>
      <c r="C65" s="29">
        <v>1.9386252912432546E-2</v>
      </c>
      <c r="D65" s="29">
        <v>0.19224355313423955</v>
      </c>
      <c r="E65" s="29">
        <v>0.19224355313423955</v>
      </c>
      <c r="F65" s="29">
        <v>0</v>
      </c>
      <c r="G65" s="29">
        <v>0</v>
      </c>
      <c r="H65" s="29">
        <v>3.1711454492604492E-2</v>
      </c>
      <c r="I65" s="29">
        <v>3.1711454492604492E-2</v>
      </c>
      <c r="J65" s="29">
        <v>1.7168541516073741E-3</v>
      </c>
      <c r="K65" s="59">
        <v>1.7168541516073741E-3</v>
      </c>
      <c r="L65" s="59">
        <v>2.0084173254706528E-3</v>
      </c>
      <c r="M65" s="59">
        <v>2.0084173254706528E-3</v>
      </c>
      <c r="N65" s="29">
        <v>0</v>
      </c>
      <c r="O65" s="29">
        <v>0</v>
      </c>
      <c r="P65" s="29">
        <v>1.7376434089115688E-3</v>
      </c>
      <c r="Q65" s="29">
        <v>1.7376434089115688E-3</v>
      </c>
      <c r="R65" s="29">
        <v>1.4339767314451629E-3</v>
      </c>
      <c r="S65" s="29">
        <v>1.4339767314451629E-3</v>
      </c>
      <c r="T65" s="29">
        <v>3.7375348176222505E-2</v>
      </c>
      <c r="U65" s="29">
        <v>3.7375348176222505E-2</v>
      </c>
      <c r="V65" s="29"/>
      <c r="W65" s="29"/>
      <c r="X65" s="29">
        <v>3.9966955032661247E-3</v>
      </c>
      <c r="Y65" s="29">
        <v>3.9966955032661247E-3</v>
      </c>
      <c r="Z65" s="28" t="s">
        <v>19</v>
      </c>
      <c r="AA65" s="37"/>
      <c r="AB65" s="38">
        <f t="shared" si="5"/>
        <v>-3.4510773229059346</v>
      </c>
    </row>
    <row r="66" spans="1:28">
      <c r="A66" s="27">
        <v>42063</v>
      </c>
      <c r="B66" s="29">
        <v>15.993910801326383</v>
      </c>
      <c r="C66" s="29">
        <v>15.993910801326383</v>
      </c>
      <c r="D66" s="29">
        <v>104.71359622890739</v>
      </c>
      <c r="E66" s="29">
        <v>104.71359622890739</v>
      </c>
      <c r="F66" s="29">
        <v>0</v>
      </c>
      <c r="G66" s="29">
        <v>0</v>
      </c>
      <c r="H66" s="29">
        <v>22.319868719338739</v>
      </c>
      <c r="I66" s="29">
        <v>22.319868719338739</v>
      </c>
      <c r="J66" s="29">
        <v>5.6801962465911751E-2</v>
      </c>
      <c r="K66" s="59">
        <v>5.6801962465911751E-2</v>
      </c>
      <c r="L66" s="59">
        <v>0.30111976360412701</v>
      </c>
      <c r="M66" s="59">
        <v>0.30111976360412701</v>
      </c>
      <c r="N66" s="29">
        <v>0</v>
      </c>
      <c r="O66" s="29">
        <v>0</v>
      </c>
      <c r="P66" s="29">
        <v>7.4222494574123957E-2</v>
      </c>
      <c r="Q66" s="29">
        <v>7.4222494574123957E-2</v>
      </c>
      <c r="R66" s="29">
        <v>2.7389611590340934E-2</v>
      </c>
      <c r="S66" s="29">
        <v>2.7389611590340934E-2</v>
      </c>
      <c r="T66" s="29">
        <v>0.22705866238898464</v>
      </c>
      <c r="U66" s="29">
        <v>0.22705866238898464</v>
      </c>
      <c r="V66" s="29"/>
      <c r="W66" s="29"/>
      <c r="X66" s="29">
        <v>4.1626564830134799E-2</v>
      </c>
      <c r="Y66" s="29">
        <v>4.1626564830134799E-2</v>
      </c>
      <c r="Z66" s="28" t="s">
        <v>20</v>
      </c>
      <c r="AA66" s="37"/>
      <c r="AB66" s="38">
        <f t="shared" si="5"/>
        <v>3.1054772557457562</v>
      </c>
    </row>
    <row r="67" spans="1:28">
      <c r="A67" s="27">
        <v>42064</v>
      </c>
      <c r="B67" s="29">
        <v>2.5362871411226062</v>
      </c>
      <c r="C67" s="29">
        <v>2.5362871411226062</v>
      </c>
      <c r="D67" s="29">
        <v>17.303737321665338</v>
      </c>
      <c r="E67" s="29">
        <v>17.303737321665338</v>
      </c>
      <c r="F67" s="29">
        <v>0</v>
      </c>
      <c r="G67" s="29">
        <v>0</v>
      </c>
      <c r="H67" s="29">
        <v>3.5892470107189833</v>
      </c>
      <c r="I67" s="29">
        <v>3.5892470107189833</v>
      </c>
      <c r="J67" s="29">
        <v>1.7090861692580971E-2</v>
      </c>
      <c r="K67" s="59">
        <v>1.7090861692580971E-2</v>
      </c>
      <c r="L67" s="59">
        <v>7.2248021787998953E-2</v>
      </c>
      <c r="M67" s="59">
        <v>7.2248021787998953E-2</v>
      </c>
      <c r="N67" s="29">
        <v>0</v>
      </c>
      <c r="O67" s="29">
        <v>0</v>
      </c>
      <c r="P67" s="29">
        <v>2.1023719118292858E-2</v>
      </c>
      <c r="Q67" s="29">
        <v>2.1023719118292858E-2</v>
      </c>
      <c r="R67" s="29">
        <v>7.871479052384861E-3</v>
      </c>
      <c r="S67" s="29">
        <v>7.871479052384861E-3</v>
      </c>
      <c r="T67" s="29">
        <v>3.8017205406974959E-2</v>
      </c>
      <c r="U67" s="29">
        <v>3.8017205406974959E-2</v>
      </c>
      <c r="V67" s="29"/>
      <c r="W67" s="29"/>
      <c r="X67" s="29">
        <v>1.002095236721887E-2</v>
      </c>
      <c r="Y67" s="29">
        <v>1.002095236721887E-2</v>
      </c>
      <c r="Z67" s="28" t="s">
        <v>19</v>
      </c>
      <c r="AA67" s="37"/>
      <c r="AB67" s="38">
        <f t="shared" si="5"/>
        <v>1.2779424341825203</v>
      </c>
    </row>
    <row r="68" spans="1:28">
      <c r="A68" s="27">
        <v>42065</v>
      </c>
      <c r="B68" s="29">
        <v>0.66015951259222938</v>
      </c>
      <c r="C68" s="29">
        <v>0.66015951259222938</v>
      </c>
      <c r="D68" s="29">
        <v>0.72854049642090568</v>
      </c>
      <c r="E68" s="29">
        <v>0.72854049642090568</v>
      </c>
      <c r="F68" s="29">
        <v>0</v>
      </c>
      <c r="G68" s="29">
        <v>0</v>
      </c>
      <c r="H68" s="29">
        <v>0.66503526507047261</v>
      </c>
      <c r="I68" s="29">
        <v>0.66503526507047261</v>
      </c>
      <c r="J68" s="29">
        <v>7.5432604668861604E-3</v>
      </c>
      <c r="K68" s="59">
        <v>7.5432604668861604E-3</v>
      </c>
      <c r="L68" s="59">
        <v>2.2075077527677735E-3</v>
      </c>
      <c r="M68" s="59">
        <v>2.2075077527677735E-3</v>
      </c>
      <c r="N68" s="29">
        <v>0</v>
      </c>
      <c r="O68" s="29">
        <v>0</v>
      </c>
      <c r="P68" s="29">
        <v>7.162806602923971E-3</v>
      </c>
      <c r="Q68" s="29">
        <v>7.162806602923971E-3</v>
      </c>
      <c r="R68" s="29">
        <v>4.9133868224282267E-3</v>
      </c>
      <c r="S68" s="29">
        <v>4.9133868224282267E-3</v>
      </c>
      <c r="T68" s="29">
        <v>2.8068443294396351E-5</v>
      </c>
      <c r="U68" s="29">
        <v>2.8068443294396351E-5</v>
      </c>
      <c r="V68" s="29"/>
      <c r="W68" s="29"/>
      <c r="X68" s="29">
        <v>4.5650501671126581E-3</v>
      </c>
      <c r="Y68" s="29">
        <v>4.5650501671126581E-3</v>
      </c>
      <c r="Z68" s="28" t="s">
        <v>19</v>
      </c>
      <c r="AA68" s="37"/>
      <c r="AB68" s="38">
        <f t="shared" si="5"/>
        <v>-0.40791520955117144</v>
      </c>
    </row>
    <row r="69" spans="1:28">
      <c r="A69" s="27">
        <v>42066</v>
      </c>
      <c r="B69" s="29">
        <v>8.0872818999999999E-3</v>
      </c>
      <c r="C69" s="29">
        <v>8.0872818999999999E-3</v>
      </c>
      <c r="D69" s="29">
        <v>3.833048423845218E-2</v>
      </c>
      <c r="E69" s="29">
        <v>3.833048423845218E-2</v>
      </c>
      <c r="F69" s="29">
        <v>0</v>
      </c>
      <c r="G69" s="29">
        <v>0</v>
      </c>
      <c r="H69" s="29">
        <v>1.0243705520946531E-2</v>
      </c>
      <c r="I69" s="29">
        <v>1.0243705520946531E-2</v>
      </c>
      <c r="J69" s="29">
        <v>1.6014178999999994E-4</v>
      </c>
      <c r="K69" s="59">
        <v>1.6014178999999994E-4</v>
      </c>
      <c r="L69" s="59">
        <v>7.0698710553554717E-4</v>
      </c>
      <c r="M69" s="59">
        <v>7.0698710553554717E-4</v>
      </c>
      <c r="N69" s="29">
        <v>0</v>
      </c>
      <c r="O69" s="29">
        <v>0</v>
      </c>
      <c r="P69" s="29">
        <v>1.9913336708988704E-4</v>
      </c>
      <c r="Q69" s="29">
        <v>1.9913336708988704E-4</v>
      </c>
      <c r="R69" s="29">
        <v>5.0553755956032863E-3</v>
      </c>
      <c r="S69" s="29">
        <v>5.0553755956032863E-3</v>
      </c>
      <c r="T69" s="29">
        <v>1.4139742110710943E-5</v>
      </c>
      <c r="U69" s="29">
        <v>1.4139742110710943E-5</v>
      </c>
      <c r="V69" s="29"/>
      <c r="W69" s="29"/>
      <c r="X69" s="29">
        <v>4.695921594946347E-3</v>
      </c>
      <c r="Y69" s="29">
        <v>4.695921594946347E-3</v>
      </c>
      <c r="Z69" s="28" t="s">
        <v>19</v>
      </c>
      <c r="AA69" s="37"/>
      <c r="AB69" s="38">
        <f t="shared" si="5"/>
        <v>-4.5810918575490138</v>
      </c>
    </row>
    <row r="70" spans="1:28">
      <c r="A70" s="27">
        <v>42067</v>
      </c>
      <c r="B70" s="29">
        <v>9.1416820440423555E-2</v>
      </c>
      <c r="C70" s="29">
        <v>9.1416820440423555E-2</v>
      </c>
      <c r="D70" s="29">
        <v>0.31334721789310971</v>
      </c>
      <c r="E70" s="29">
        <v>0.31334721789310971</v>
      </c>
      <c r="F70" s="29">
        <v>0</v>
      </c>
      <c r="G70" s="29">
        <v>0</v>
      </c>
      <c r="H70" s="29">
        <v>0.10724106900766431</v>
      </c>
      <c r="I70" s="29">
        <v>0.10724106900766431</v>
      </c>
      <c r="J70" s="29">
        <v>3.364281733142118E-3</v>
      </c>
      <c r="K70" s="59">
        <v>3.364281733142118E-3</v>
      </c>
      <c r="L70" s="59">
        <v>2.9477230450228788E-3</v>
      </c>
      <c r="M70" s="59">
        <v>2.9477230450228788E-3</v>
      </c>
      <c r="N70" s="29">
        <v>0</v>
      </c>
      <c r="O70" s="29">
        <v>0</v>
      </c>
      <c r="P70" s="29">
        <v>3.3345799514154944E-3</v>
      </c>
      <c r="Q70" s="29">
        <v>3.3345799514154944E-3</v>
      </c>
      <c r="R70" s="29">
        <v>1.5010838578860234E-2</v>
      </c>
      <c r="S70" s="29">
        <v>1.5010838578860234E-2</v>
      </c>
      <c r="T70" s="29">
        <v>1.3928701183685407E-5</v>
      </c>
      <c r="U70" s="29">
        <v>1.3928701183685407E-5</v>
      </c>
      <c r="V70" s="29"/>
      <c r="W70" s="29"/>
      <c r="X70" s="29">
        <v>1.3941517600892555E-2</v>
      </c>
      <c r="Y70" s="29">
        <v>1.3941517600892555E-2</v>
      </c>
      <c r="Z70" s="28" t="s">
        <v>19</v>
      </c>
      <c r="AA70" s="37"/>
      <c r="AB70" s="38">
        <f t="shared" si="5"/>
        <v>-2.2326759972971812</v>
      </c>
    </row>
    <row r="71" spans="1:28">
      <c r="A71" s="27">
        <v>42068</v>
      </c>
      <c r="B71" s="29">
        <v>0.33197190519680331</v>
      </c>
      <c r="C71" s="29">
        <v>0.33197190519680331</v>
      </c>
      <c r="D71" s="29">
        <v>5.6019542190082205</v>
      </c>
      <c r="E71" s="29">
        <v>5.6019542190082205</v>
      </c>
      <c r="F71" s="29">
        <v>0</v>
      </c>
      <c r="G71" s="29">
        <v>0</v>
      </c>
      <c r="H71" s="29">
        <v>0.70773615847577709</v>
      </c>
      <c r="I71" s="29">
        <v>0.70773615847577709</v>
      </c>
      <c r="J71" s="29">
        <v>4.4119852445579279E-3</v>
      </c>
      <c r="K71" s="59">
        <v>4.4119852445579279E-3</v>
      </c>
      <c r="L71" s="59">
        <v>6.2503478165287979E-2</v>
      </c>
      <c r="M71" s="59">
        <v>6.2503478165287979E-2</v>
      </c>
      <c r="N71" s="29">
        <v>0</v>
      </c>
      <c r="O71" s="29">
        <v>0</v>
      </c>
      <c r="P71" s="29">
        <v>8.5540686822975342E-3</v>
      </c>
      <c r="Q71" s="29">
        <v>8.5540686822975342E-3</v>
      </c>
      <c r="R71" s="29">
        <v>1.6681500000000001E-6</v>
      </c>
      <c r="S71" s="29">
        <v>1.6681500000000001E-6</v>
      </c>
      <c r="T71" s="29">
        <v>7.6291295119731428E-2</v>
      </c>
      <c r="U71" s="29">
        <v>7.6291295119731428E-2</v>
      </c>
      <c r="V71" s="29"/>
      <c r="W71" s="29"/>
      <c r="X71" s="29">
        <v>5.4413286657636227E-3</v>
      </c>
      <c r="Y71" s="29">
        <v>5.4413286657636227E-3</v>
      </c>
      <c r="Z71" s="28" t="s">
        <v>19</v>
      </c>
      <c r="AA71" s="37"/>
      <c r="AB71" s="38">
        <f t="shared" si="5"/>
        <v>-0.34568391226257539</v>
      </c>
    </row>
    <row r="72" spans="1:28">
      <c r="A72" s="27">
        <v>42069</v>
      </c>
      <c r="B72" s="29">
        <v>1.3787848088014591</v>
      </c>
      <c r="C72" s="29">
        <v>1.3787848088014591</v>
      </c>
      <c r="D72" s="29">
        <v>0.57736206408760271</v>
      </c>
      <c r="E72" s="29">
        <v>0.57736206408760271</v>
      </c>
      <c r="F72" s="29">
        <v>0</v>
      </c>
      <c r="G72" s="29">
        <v>0</v>
      </c>
      <c r="H72" s="29">
        <v>1.3216411598675808</v>
      </c>
      <c r="I72" s="29">
        <v>1.3216411598675808</v>
      </c>
      <c r="J72" s="29">
        <v>1.0665668891077496E-2</v>
      </c>
      <c r="K72" s="59">
        <v>1.0665668891077496E-2</v>
      </c>
      <c r="L72" s="59">
        <v>2.208245073771375E-3</v>
      </c>
      <c r="M72" s="59">
        <v>2.208245073771375E-3</v>
      </c>
      <c r="N72" s="29">
        <v>0</v>
      </c>
      <c r="O72" s="29">
        <v>0</v>
      </c>
      <c r="P72" s="29">
        <v>1.0062631279917961E-2</v>
      </c>
      <c r="Q72" s="29">
        <v>1.0062631279917961E-2</v>
      </c>
      <c r="R72" s="29">
        <v>1.7110502015888047E-3</v>
      </c>
      <c r="S72" s="29">
        <v>1.7110502015888047E-3</v>
      </c>
      <c r="T72" s="29">
        <v>0</v>
      </c>
      <c r="U72" s="29">
        <v>0</v>
      </c>
      <c r="V72" s="29"/>
      <c r="W72" s="29"/>
      <c r="X72" s="29">
        <v>1.5890476097323147E-3</v>
      </c>
      <c r="Y72" s="29">
        <v>1.5890476097323147E-3</v>
      </c>
      <c r="Z72" s="28" t="s">
        <v>19</v>
      </c>
      <c r="AA72" s="37"/>
      <c r="AB72" s="38">
        <f t="shared" si="5"/>
        <v>0.27887426726721376</v>
      </c>
    </row>
    <row r="73" spans="1:28">
      <c r="A73" s="27">
        <v>42070</v>
      </c>
      <c r="B73" s="29">
        <v>0.20197896243696845</v>
      </c>
      <c r="C73" s="29">
        <v>0.20197896243696845</v>
      </c>
      <c r="D73" s="29">
        <v>3.09324619E-2</v>
      </c>
      <c r="E73" s="29">
        <v>3.09324619E-2</v>
      </c>
      <c r="F73" s="29">
        <v>0</v>
      </c>
      <c r="G73" s="29">
        <v>0</v>
      </c>
      <c r="H73" s="29">
        <v>0.18978287586153339</v>
      </c>
      <c r="I73" s="29">
        <v>0.18978287586153339</v>
      </c>
      <c r="J73" s="29">
        <v>2.3512340729533558E-3</v>
      </c>
      <c r="K73" s="59">
        <v>2.3512340729533558E-3</v>
      </c>
      <c r="L73" s="59">
        <v>1.6120499999999999E-5</v>
      </c>
      <c r="M73" s="59">
        <v>1.6120499999999999E-5</v>
      </c>
      <c r="N73" s="29">
        <v>0</v>
      </c>
      <c r="O73" s="29">
        <v>0</v>
      </c>
      <c r="P73" s="29">
        <v>2.1847340439565197E-3</v>
      </c>
      <c r="Q73" s="29">
        <v>2.1847340439565197E-3</v>
      </c>
      <c r="R73" s="29">
        <v>6.6627257849745884E-3</v>
      </c>
      <c r="S73" s="29">
        <v>6.6627257849745884E-3</v>
      </c>
      <c r="T73" s="29">
        <v>0</v>
      </c>
      <c r="U73" s="29">
        <v>0</v>
      </c>
      <c r="V73" s="29"/>
      <c r="W73" s="29"/>
      <c r="X73" s="29">
        <v>6.1876550863818923E-3</v>
      </c>
      <c r="Y73" s="29">
        <v>6.1876550863818923E-3</v>
      </c>
      <c r="Z73" s="28" t="s">
        <v>19</v>
      </c>
      <c r="AA73" s="37"/>
      <c r="AB73" s="38">
        <f t="shared" ref="AB73:AB136" si="6">IF(I73&gt;0,LN(I73),"")</f>
        <v>-1.6618746188916638</v>
      </c>
    </row>
    <row r="74" spans="1:28">
      <c r="A74" s="27">
        <v>42071</v>
      </c>
      <c r="B74" s="29">
        <v>0.15807578598575392</v>
      </c>
      <c r="C74" s="29">
        <v>0.15807578598575392</v>
      </c>
      <c r="D74" s="29">
        <v>7.8898864000000006E-3</v>
      </c>
      <c r="E74" s="29">
        <v>7.8898864000000006E-3</v>
      </c>
      <c r="F74" s="29">
        <v>0</v>
      </c>
      <c r="G74" s="29">
        <v>0</v>
      </c>
      <c r="H74" s="29">
        <v>0.14736711771129504</v>
      </c>
      <c r="I74" s="29">
        <v>0.14736711771129504</v>
      </c>
      <c r="J74" s="29">
        <v>6.3339148579877541E-4</v>
      </c>
      <c r="K74" s="59">
        <v>6.3339148579877541E-4</v>
      </c>
      <c r="L74" s="59">
        <v>4.8361500000000001E-5</v>
      </c>
      <c r="M74" s="59">
        <v>4.8361500000000001E-5</v>
      </c>
      <c r="N74" s="29">
        <v>0</v>
      </c>
      <c r="O74" s="29">
        <v>0</v>
      </c>
      <c r="P74" s="29">
        <v>5.9167723655293781E-4</v>
      </c>
      <c r="Q74" s="29">
        <v>5.9167723655293781E-4</v>
      </c>
      <c r="R74" s="29">
        <v>2.5066237328199626E-3</v>
      </c>
      <c r="S74" s="29">
        <v>2.5066237328199626E-3</v>
      </c>
      <c r="T74" s="29">
        <v>0</v>
      </c>
      <c r="U74" s="29">
        <v>0</v>
      </c>
      <c r="V74" s="29"/>
      <c r="W74" s="29"/>
      <c r="X74" s="29">
        <v>2.3278945570605024E-3</v>
      </c>
      <c r="Y74" s="29">
        <v>2.3278945570605024E-3</v>
      </c>
      <c r="Z74" s="28" t="s">
        <v>19</v>
      </c>
      <c r="AA74" s="37"/>
      <c r="AB74" s="38">
        <f t="shared" si="6"/>
        <v>-1.9148284061263181</v>
      </c>
    </row>
    <row r="75" spans="1:28">
      <c r="A75" s="27">
        <v>42072</v>
      </c>
      <c r="B75" s="29">
        <v>8.5070189999999993E-3</v>
      </c>
      <c r="C75" s="29">
        <v>8.5070189999999993E-3</v>
      </c>
      <c r="D75" s="29">
        <v>5.5371063000000005E-3</v>
      </c>
      <c r="E75" s="29">
        <v>5.5371063000000005E-3</v>
      </c>
      <c r="F75" s="29">
        <v>0</v>
      </c>
      <c r="G75" s="29">
        <v>0</v>
      </c>
      <c r="H75" s="29">
        <v>8.2952560449148383E-3</v>
      </c>
      <c r="I75" s="29">
        <v>8.2952560449148383E-3</v>
      </c>
      <c r="J75" s="29">
        <v>1.3345133999999998E-4</v>
      </c>
      <c r="K75" s="59">
        <v>1.3345133999999998E-4</v>
      </c>
      <c r="L75" s="59">
        <v>4.8361399999999994E-5</v>
      </c>
      <c r="M75" s="59">
        <v>4.8361399999999994E-5</v>
      </c>
      <c r="N75" s="29">
        <v>0</v>
      </c>
      <c r="O75" s="29">
        <v>0</v>
      </c>
      <c r="P75" s="29">
        <v>1.2738419292782541E-4</v>
      </c>
      <c r="Q75" s="29">
        <v>1.2738419292782541E-4</v>
      </c>
      <c r="R75" s="29">
        <v>3.7591254428844954E-6</v>
      </c>
      <c r="S75" s="29">
        <v>3.7591254428844954E-6</v>
      </c>
      <c r="T75" s="29">
        <v>4.5162758383464801E-3</v>
      </c>
      <c r="U75" s="29">
        <v>4.5162758383464801E-3</v>
      </c>
      <c r="V75" s="29"/>
      <c r="W75" s="29"/>
      <c r="X75" s="29">
        <v>3.2551399520577113E-4</v>
      </c>
      <c r="Y75" s="29">
        <v>3.2551399520577113E-4</v>
      </c>
      <c r="Z75" s="28" t="s">
        <v>19</v>
      </c>
      <c r="AA75" s="37"/>
      <c r="AB75" s="38">
        <f t="shared" si="6"/>
        <v>-4.79207148843639</v>
      </c>
    </row>
    <row r="76" spans="1:28">
      <c r="A76" s="27">
        <v>42073</v>
      </c>
      <c r="B76" s="29">
        <v>1.0377534224768266E-2</v>
      </c>
      <c r="C76" s="29">
        <v>1.0377534224768266E-2</v>
      </c>
      <c r="D76" s="29">
        <v>2.5986170100000001E-2</v>
      </c>
      <c r="E76" s="29">
        <v>2.5986170100000001E-2</v>
      </c>
      <c r="F76" s="29">
        <v>0</v>
      </c>
      <c r="G76" s="29">
        <v>0</v>
      </c>
      <c r="H76" s="29">
        <v>1.1490472951144746E-2</v>
      </c>
      <c r="I76" s="29">
        <v>1.1490472951144746E-2</v>
      </c>
      <c r="J76" s="29">
        <v>2.0074349736565043E-4</v>
      </c>
      <c r="K76" s="59">
        <v>2.0074349736565043E-4</v>
      </c>
      <c r="L76" s="59">
        <v>1.9989360000000002E-3</v>
      </c>
      <c r="M76" s="59">
        <v>1.9989360000000002E-3</v>
      </c>
      <c r="N76" s="29">
        <v>0</v>
      </c>
      <c r="O76" s="29">
        <v>0</v>
      </c>
      <c r="P76" s="29">
        <v>3.289595752893656E-4</v>
      </c>
      <c r="Q76" s="29">
        <v>3.289595752893656E-4</v>
      </c>
      <c r="R76" s="29">
        <v>0</v>
      </c>
      <c r="S76" s="29">
        <v>0</v>
      </c>
      <c r="T76" s="29">
        <v>6.644961252882256E-2</v>
      </c>
      <c r="U76" s="29">
        <v>6.644961252882256E-2</v>
      </c>
      <c r="V76" s="29"/>
      <c r="W76" s="29"/>
      <c r="X76" s="29">
        <v>4.7380403852838541E-3</v>
      </c>
      <c r="Y76" s="29">
        <v>4.7380403852838541E-3</v>
      </c>
      <c r="Z76" s="28" t="s">
        <v>19</v>
      </c>
      <c r="AA76" s="37"/>
      <c r="AB76" s="38">
        <f t="shared" si="6"/>
        <v>-4.466237025989078</v>
      </c>
    </row>
    <row r="77" spans="1:28">
      <c r="A77" s="27">
        <v>42074</v>
      </c>
      <c r="B77" s="29">
        <v>2.2860419205215834E-2</v>
      </c>
      <c r="C77" s="29">
        <v>2.2860419205215834E-2</v>
      </c>
      <c r="D77" s="29">
        <v>0.27052656301805733</v>
      </c>
      <c r="E77" s="29">
        <v>0.27052656301805733</v>
      </c>
      <c r="F77" s="29">
        <v>0</v>
      </c>
      <c r="G77" s="29">
        <v>0</v>
      </c>
      <c r="H77" s="29">
        <v>4.0519697367955708E-2</v>
      </c>
      <c r="I77" s="29">
        <v>4.0519697367955708E-2</v>
      </c>
      <c r="J77" s="29">
        <v>1.8221510571933525E-4</v>
      </c>
      <c r="K77" s="59">
        <v>1.8221510571933525E-4</v>
      </c>
      <c r="L77" s="59">
        <v>9.8490421657159571E-4</v>
      </c>
      <c r="M77" s="59">
        <v>9.8490421657159571E-4</v>
      </c>
      <c r="N77" s="29">
        <v>0</v>
      </c>
      <c r="O77" s="29">
        <v>0</v>
      </c>
      <c r="P77" s="29">
        <v>2.3944905004663993E-4</v>
      </c>
      <c r="Q77" s="29">
        <v>2.3944905004663993E-4</v>
      </c>
      <c r="R77" s="29">
        <v>5.5884584709088893E-3</v>
      </c>
      <c r="S77" s="29">
        <v>5.5884584709088893E-3</v>
      </c>
      <c r="T77" s="29">
        <v>5.0966383876667055E-2</v>
      </c>
      <c r="U77" s="29">
        <v>5.0966383876667055E-2</v>
      </c>
      <c r="V77" s="29"/>
      <c r="W77" s="29"/>
      <c r="X77" s="29">
        <v>8.8240295298014134E-3</v>
      </c>
      <c r="Y77" s="29">
        <v>8.8240295298014134E-3</v>
      </c>
      <c r="Z77" s="28" t="s">
        <v>19</v>
      </c>
      <c r="AA77" s="37"/>
      <c r="AB77" s="38">
        <f t="shared" si="6"/>
        <v>-3.2059670683374497</v>
      </c>
    </row>
    <row r="78" spans="1:28">
      <c r="A78" s="27">
        <v>42075</v>
      </c>
      <c r="B78" s="29">
        <v>6.0384174834208548E-2</v>
      </c>
      <c r="C78" s="29">
        <v>6.0384174834208548E-2</v>
      </c>
      <c r="D78" s="29">
        <v>0.10781741752311362</v>
      </c>
      <c r="E78" s="29">
        <v>0.10781741752311362</v>
      </c>
      <c r="F78" s="29">
        <v>0</v>
      </c>
      <c r="G78" s="29">
        <v>0</v>
      </c>
      <c r="H78" s="29">
        <v>6.3766295676034687E-2</v>
      </c>
      <c r="I78" s="29">
        <v>6.3766295676034687E-2</v>
      </c>
      <c r="J78" s="29">
        <v>4.8175526678376218E-4</v>
      </c>
      <c r="K78" s="59">
        <v>4.8175526678376218E-4</v>
      </c>
      <c r="L78" s="59">
        <v>1.2275386992303462E-3</v>
      </c>
      <c r="M78" s="59">
        <v>1.2275386992303462E-3</v>
      </c>
      <c r="N78" s="29">
        <v>0</v>
      </c>
      <c r="O78" s="29">
        <v>0</v>
      </c>
      <c r="P78" s="29">
        <v>5.3493167951415761E-4</v>
      </c>
      <c r="Q78" s="29">
        <v>5.3493167951415761E-4</v>
      </c>
      <c r="R78" s="29">
        <v>0</v>
      </c>
      <c r="S78" s="29">
        <v>0</v>
      </c>
      <c r="T78" s="29">
        <v>0</v>
      </c>
      <c r="U78" s="29">
        <v>0</v>
      </c>
      <c r="V78" s="29"/>
      <c r="W78" s="29"/>
      <c r="X78" s="29">
        <v>0</v>
      </c>
      <c r="Y78" s="29">
        <v>0</v>
      </c>
      <c r="Z78" s="28" t="s">
        <v>19</v>
      </c>
      <c r="AA78" s="37"/>
      <c r="AB78" s="38">
        <f t="shared" si="6"/>
        <v>-2.7525305091608274</v>
      </c>
    </row>
    <row r="79" spans="1:28">
      <c r="A79" s="27">
        <v>42076</v>
      </c>
      <c r="B79" s="29">
        <v>1.9495615595049914E-3</v>
      </c>
      <c r="C79" s="29">
        <v>1.9495615595049914E-3</v>
      </c>
      <c r="D79" s="29">
        <v>4.3468801000000005E-3</v>
      </c>
      <c r="E79" s="29">
        <v>4.3468801000000005E-3</v>
      </c>
      <c r="F79" s="29">
        <v>0</v>
      </c>
      <c r="G79" s="29">
        <v>0</v>
      </c>
      <c r="H79" s="29">
        <v>2.1204969740091515E-3</v>
      </c>
      <c r="I79" s="29">
        <v>2.1204969740091515E-3</v>
      </c>
      <c r="J79" s="29">
        <v>5.8119844150903371E-5</v>
      </c>
      <c r="K79" s="59">
        <v>5.8119844150903371E-5</v>
      </c>
      <c r="L79" s="59">
        <v>3.2240999999999998E-5</v>
      </c>
      <c r="M79" s="59">
        <v>3.2240999999999998E-5</v>
      </c>
      <c r="N79" s="29">
        <v>0</v>
      </c>
      <c r="O79" s="29">
        <v>0</v>
      </c>
      <c r="P79" s="29">
        <v>5.627461128881162E-5</v>
      </c>
      <c r="Q79" s="29">
        <v>5.627461128881162E-5</v>
      </c>
      <c r="R79" s="29">
        <v>4.2338770613177526E-3</v>
      </c>
      <c r="S79" s="29">
        <v>4.2338770613177526E-3</v>
      </c>
      <c r="T79" s="29">
        <v>0</v>
      </c>
      <c r="U79" s="29">
        <v>0</v>
      </c>
      <c r="V79" s="29"/>
      <c r="W79" s="29"/>
      <c r="X79" s="29">
        <v>3.9319899661274041E-3</v>
      </c>
      <c r="Y79" s="29">
        <v>3.9319899661274041E-3</v>
      </c>
      <c r="Z79" s="28" t="s">
        <v>19</v>
      </c>
      <c r="AA79" s="37"/>
      <c r="AB79" s="38">
        <f t="shared" si="6"/>
        <v>-6.1561047960682602</v>
      </c>
    </row>
    <row r="80" spans="1:28">
      <c r="A80" s="27">
        <v>42077</v>
      </c>
      <c r="B80" s="29">
        <v>4.6816391512671897E-2</v>
      </c>
      <c r="C80" s="29">
        <v>4.6816391512671897E-2</v>
      </c>
      <c r="D80" s="29">
        <v>7.7067218373936736E-2</v>
      </c>
      <c r="E80" s="29">
        <v>7.7067218373936736E-2</v>
      </c>
      <c r="F80" s="29">
        <v>0</v>
      </c>
      <c r="G80" s="29">
        <v>0</v>
      </c>
      <c r="H80" s="29">
        <v>4.8973358783094022E-2</v>
      </c>
      <c r="I80" s="29">
        <v>4.8973358783094022E-2</v>
      </c>
      <c r="J80" s="29">
        <v>2.6612440912188352E-4</v>
      </c>
      <c r="K80" s="59">
        <v>2.6612440912188352E-4</v>
      </c>
      <c r="L80" s="59">
        <v>1.1007018895499534E-3</v>
      </c>
      <c r="M80" s="59">
        <v>1.1007018895499534E-3</v>
      </c>
      <c r="N80" s="29">
        <v>0</v>
      </c>
      <c r="O80" s="29">
        <v>0</v>
      </c>
      <c r="P80" s="29">
        <v>3.2563208202519015E-4</v>
      </c>
      <c r="Q80" s="29">
        <v>3.2563208202519015E-4</v>
      </c>
      <c r="R80" s="29">
        <v>1.3772657872637158E-4</v>
      </c>
      <c r="S80" s="29">
        <v>1.3772657872637158E-4</v>
      </c>
      <c r="T80" s="29">
        <v>0</v>
      </c>
      <c r="U80" s="29">
        <v>0</v>
      </c>
      <c r="V80" s="29"/>
      <c r="W80" s="29"/>
      <c r="X80" s="29">
        <v>1.2790629434398365E-4</v>
      </c>
      <c r="Y80" s="29">
        <v>1.2790629434398365E-4</v>
      </c>
      <c r="Z80" s="28" t="s">
        <v>19</v>
      </c>
      <c r="AA80" s="37"/>
      <c r="AB80" s="38">
        <f t="shared" si="6"/>
        <v>-3.0164788270332328</v>
      </c>
    </row>
    <row r="81" spans="1:28">
      <c r="A81" s="27">
        <v>42078</v>
      </c>
      <c r="B81" s="29">
        <v>8.4413853984589005E-2</v>
      </c>
      <c r="C81" s="29">
        <v>8.4413853984589005E-2</v>
      </c>
      <c r="D81" s="29">
        <v>0.11322345942365311</v>
      </c>
      <c r="E81" s="29">
        <v>0.11322345942365311</v>
      </c>
      <c r="F81" s="29">
        <v>0</v>
      </c>
      <c r="G81" s="29">
        <v>0</v>
      </c>
      <c r="H81" s="29">
        <v>8.6468058198273037E-2</v>
      </c>
      <c r="I81" s="29">
        <v>8.6468058198273037E-2</v>
      </c>
      <c r="J81" s="29">
        <v>4.92190550729257E-4</v>
      </c>
      <c r="K81" s="59">
        <v>4.92190550729257E-4</v>
      </c>
      <c r="L81" s="59">
        <v>9.0147503551056226E-4</v>
      </c>
      <c r="M81" s="59">
        <v>9.0147503551056226E-4</v>
      </c>
      <c r="N81" s="29">
        <v>0</v>
      </c>
      <c r="O81" s="29">
        <v>0</v>
      </c>
      <c r="P81" s="29">
        <v>5.2137366172366327E-4</v>
      </c>
      <c r="Q81" s="29">
        <v>5.2137366172366327E-4</v>
      </c>
      <c r="R81" s="29">
        <v>0</v>
      </c>
      <c r="S81" s="29">
        <v>0</v>
      </c>
      <c r="T81" s="29">
        <v>5.0966383876667055E-2</v>
      </c>
      <c r="U81" s="29">
        <v>5.0966383876667055E-2</v>
      </c>
      <c r="V81" s="29"/>
      <c r="W81" s="29"/>
      <c r="X81" s="29">
        <v>3.6340435393025948E-3</v>
      </c>
      <c r="Y81" s="29">
        <v>3.6340435393025948E-3</v>
      </c>
      <c r="Z81" s="28" t="s">
        <v>19</v>
      </c>
      <c r="AA81" s="37"/>
      <c r="AB81" s="38">
        <f t="shared" si="6"/>
        <v>-2.4479802026251583</v>
      </c>
    </row>
    <row r="82" spans="1:28">
      <c r="A82" s="27">
        <v>42079</v>
      </c>
      <c r="B82" s="29">
        <v>8.5236519457075749E-2</v>
      </c>
      <c r="C82" s="29">
        <v>8.5236519457075749E-2</v>
      </c>
      <c r="D82" s="29">
        <v>1.0081730884234612</v>
      </c>
      <c r="E82" s="29">
        <v>1.0081730884234612</v>
      </c>
      <c r="F82" s="29">
        <v>0</v>
      </c>
      <c r="G82" s="29">
        <v>0</v>
      </c>
      <c r="H82" s="29">
        <v>0.15104443872705342</v>
      </c>
      <c r="I82" s="29">
        <v>0.15104443872705342</v>
      </c>
      <c r="J82" s="29">
        <v>5.4318815994974475E-4</v>
      </c>
      <c r="K82" s="59">
        <v>5.4318815994974475E-4</v>
      </c>
      <c r="L82" s="59">
        <v>6.7605027499234322E-3</v>
      </c>
      <c r="M82" s="59">
        <v>6.7605027499234322E-3</v>
      </c>
      <c r="N82" s="29">
        <v>0</v>
      </c>
      <c r="O82" s="29">
        <v>0</v>
      </c>
      <c r="P82" s="29">
        <v>9.864998136111182E-4</v>
      </c>
      <c r="Q82" s="29">
        <v>9.864998136111182E-4</v>
      </c>
      <c r="R82" s="29">
        <v>1.2951159338351625E-2</v>
      </c>
      <c r="S82" s="29">
        <v>1.2951159338351625E-2</v>
      </c>
      <c r="T82" s="29">
        <v>0</v>
      </c>
      <c r="U82" s="29">
        <v>0</v>
      </c>
      <c r="V82" s="29"/>
      <c r="W82" s="29"/>
      <c r="X82" s="29">
        <v>1.2027706008134841E-2</v>
      </c>
      <c r="Y82" s="29">
        <v>1.2027706008134841E-2</v>
      </c>
      <c r="Z82" s="28" t="s">
        <v>19</v>
      </c>
      <c r="AA82" s="37"/>
      <c r="AB82" s="38">
        <f t="shared" si="6"/>
        <v>-1.8901811892581948</v>
      </c>
    </row>
    <row r="83" spans="1:28">
      <c r="A83" s="27">
        <v>42080</v>
      </c>
      <c r="B83" s="29">
        <v>3.804556074029692E-2</v>
      </c>
      <c r="C83" s="29">
        <v>3.804556074029692E-2</v>
      </c>
      <c r="D83" s="29">
        <v>2.50248543E-2</v>
      </c>
      <c r="E83" s="29">
        <v>2.50248543E-2</v>
      </c>
      <c r="F83" s="29">
        <v>0</v>
      </c>
      <c r="G83" s="29">
        <v>0</v>
      </c>
      <c r="H83" s="29">
        <v>3.7117148510168514E-2</v>
      </c>
      <c r="I83" s="29">
        <v>3.7117148510168514E-2</v>
      </c>
      <c r="J83" s="29">
        <v>6.4697085043302887E-4</v>
      </c>
      <c r="K83" s="59">
        <v>6.4697085043302887E-4</v>
      </c>
      <c r="L83" s="59">
        <v>8.0602300000000006E-5</v>
      </c>
      <c r="M83" s="59">
        <v>8.0602300000000006E-5</v>
      </c>
      <c r="N83" s="29">
        <v>0</v>
      </c>
      <c r="O83" s="29">
        <v>0</v>
      </c>
      <c r="P83" s="29">
        <v>6.06587212925099E-4</v>
      </c>
      <c r="Q83" s="29">
        <v>6.06587212925099E-4</v>
      </c>
      <c r="R83" s="29">
        <v>1.6681500000000001E-6</v>
      </c>
      <c r="S83" s="29">
        <v>1.6681500000000001E-6</v>
      </c>
      <c r="T83" s="29">
        <v>0</v>
      </c>
      <c r="U83" s="29">
        <v>0</v>
      </c>
      <c r="V83" s="29"/>
      <c r="W83" s="29"/>
      <c r="X83" s="29">
        <v>1.5492063106702391E-6</v>
      </c>
      <c r="Y83" s="29">
        <v>1.5492063106702391E-6</v>
      </c>
      <c r="Z83" s="28" t="s">
        <v>19</v>
      </c>
      <c r="AA83" s="37"/>
      <c r="AB83" s="38">
        <f t="shared" si="6"/>
        <v>-3.2936761921675903</v>
      </c>
    </row>
    <row r="84" spans="1:28">
      <c r="A84" s="27">
        <v>42081</v>
      </c>
      <c r="B84" s="29">
        <v>0.32661128609999995</v>
      </c>
      <c r="C84" s="29">
        <v>0.32661128609999995</v>
      </c>
      <c r="D84" s="29">
        <v>6.5164792887910758E-2</v>
      </c>
      <c r="E84" s="29">
        <v>6.5164792887910758E-2</v>
      </c>
      <c r="F84" s="29">
        <v>0</v>
      </c>
      <c r="G84" s="29">
        <v>0</v>
      </c>
      <c r="H84" s="29">
        <v>0.30796943107199037</v>
      </c>
      <c r="I84" s="29">
        <v>0.30796943107199037</v>
      </c>
      <c r="J84" s="29">
        <v>3.0410299000000005E-3</v>
      </c>
      <c r="K84" s="59">
        <v>3.0410299000000005E-3</v>
      </c>
      <c r="L84" s="59">
        <v>4.1708282722476432E-4</v>
      </c>
      <c r="M84" s="59">
        <v>4.1708282722476432E-4</v>
      </c>
      <c r="N84" s="29">
        <v>0</v>
      </c>
      <c r="O84" s="29">
        <v>0</v>
      </c>
      <c r="P84" s="29">
        <v>2.8539352469760439E-3</v>
      </c>
      <c r="Q84" s="29">
        <v>2.8539352469760439E-3</v>
      </c>
      <c r="R84" s="29">
        <v>2.6573128130735226E-4</v>
      </c>
      <c r="S84" s="29">
        <v>2.6573128130735226E-4</v>
      </c>
      <c r="T84" s="29">
        <v>3.6249655871468292E-2</v>
      </c>
      <c r="U84" s="29">
        <v>3.6249655871468292E-2</v>
      </c>
      <c r="V84" s="29"/>
      <c r="W84" s="29"/>
      <c r="X84" s="29">
        <v>2.831484209591768E-3</v>
      </c>
      <c r="Y84" s="29">
        <v>2.831484209591768E-3</v>
      </c>
      <c r="Z84" s="28" t="s">
        <v>19</v>
      </c>
      <c r="AA84" s="37"/>
      <c r="AB84" s="38">
        <f t="shared" si="6"/>
        <v>-1.1777547507004116</v>
      </c>
    </row>
    <row r="85" spans="1:28">
      <c r="A85" s="27">
        <v>42082</v>
      </c>
      <c r="B85" s="29">
        <v>0.1032176707907846</v>
      </c>
      <c r="C85" s="29">
        <v>0.1032176707907846</v>
      </c>
      <c r="D85" s="29">
        <v>7.5443719999999997E-3</v>
      </c>
      <c r="E85" s="29">
        <v>7.5443719999999997E-3</v>
      </c>
      <c r="F85" s="29">
        <v>0</v>
      </c>
      <c r="G85" s="29">
        <v>0</v>
      </c>
      <c r="H85" s="29">
        <v>9.6395901088704758E-2</v>
      </c>
      <c r="I85" s="29">
        <v>9.6395901088704758E-2</v>
      </c>
      <c r="J85" s="29">
        <v>1.1678627630956862E-3</v>
      </c>
      <c r="K85" s="59">
        <v>1.1678627630956862E-3</v>
      </c>
      <c r="L85" s="59">
        <v>9.6722699999999995E-5</v>
      </c>
      <c r="M85" s="59">
        <v>9.6722699999999995E-5</v>
      </c>
      <c r="N85" s="29">
        <v>0</v>
      </c>
      <c r="O85" s="29">
        <v>0</v>
      </c>
      <c r="P85" s="29">
        <v>1.0914875265201302E-3</v>
      </c>
      <c r="Q85" s="29">
        <v>1.0914875265201302E-3</v>
      </c>
      <c r="R85" s="29">
        <v>4.8350130696410924E-3</v>
      </c>
      <c r="S85" s="29">
        <v>4.8350130696410924E-3</v>
      </c>
      <c r="T85" s="29">
        <v>4.7252063561017611E-2</v>
      </c>
      <c r="U85" s="29">
        <v>4.7252063561017611E-2</v>
      </c>
      <c r="V85" s="29"/>
      <c r="W85" s="29"/>
      <c r="X85" s="29">
        <v>7.8594655924544322E-3</v>
      </c>
      <c r="Y85" s="29">
        <v>7.8594655924544322E-3</v>
      </c>
      <c r="Z85" s="28" t="s">
        <v>19</v>
      </c>
      <c r="AA85" s="37"/>
      <c r="AB85" s="38">
        <f t="shared" si="6"/>
        <v>-2.3392915980963447</v>
      </c>
    </row>
    <row r="86" spans="1:28">
      <c r="A86" s="27">
        <v>42083</v>
      </c>
      <c r="B86" s="29">
        <v>0.27634999703226293</v>
      </c>
      <c r="C86" s="29">
        <v>0.27634999703226293</v>
      </c>
      <c r="D86" s="29">
        <v>0.1010030809474199</v>
      </c>
      <c r="E86" s="29">
        <v>0.1010030809474199</v>
      </c>
      <c r="F86" s="29">
        <v>0</v>
      </c>
      <c r="G86" s="29">
        <v>0</v>
      </c>
      <c r="H86" s="29">
        <v>0.26384727898428928</v>
      </c>
      <c r="I86" s="29">
        <v>0.26384727898428928</v>
      </c>
      <c r="J86" s="29">
        <v>2.3481239361599509E-3</v>
      </c>
      <c r="K86" s="59">
        <v>2.3481239361599509E-3</v>
      </c>
      <c r="L86" s="59">
        <v>9.9374346352834424E-4</v>
      </c>
      <c r="M86" s="59">
        <v>9.9374346352834424E-4</v>
      </c>
      <c r="N86" s="29">
        <v>0</v>
      </c>
      <c r="O86" s="29">
        <v>0</v>
      </c>
      <c r="P86" s="29">
        <v>2.2515528782988542E-3</v>
      </c>
      <c r="Q86" s="29">
        <v>2.2515528782988542E-3</v>
      </c>
      <c r="R86" s="29">
        <v>1.3576647874347543E-2</v>
      </c>
      <c r="S86" s="29">
        <v>1.3576647874347543E-2</v>
      </c>
      <c r="T86" s="29">
        <v>0</v>
      </c>
      <c r="U86" s="29">
        <v>0</v>
      </c>
      <c r="V86" s="29"/>
      <c r="W86" s="29"/>
      <c r="X86" s="29">
        <v>1.2608595488827085E-2</v>
      </c>
      <c r="Y86" s="29">
        <v>1.2608595488827085E-2</v>
      </c>
      <c r="Z86" s="28" t="s">
        <v>19</v>
      </c>
      <c r="AA86" s="37"/>
      <c r="AB86" s="38">
        <f t="shared" si="6"/>
        <v>-1.3323848319208387</v>
      </c>
    </row>
    <row r="87" spans="1:28">
      <c r="A87" s="27">
        <v>42084</v>
      </c>
      <c r="B87" s="29">
        <v>2.35165063E-2</v>
      </c>
      <c r="C87" s="29">
        <v>2.35165063E-2</v>
      </c>
      <c r="D87" s="29">
        <v>0</v>
      </c>
      <c r="E87" s="29">
        <v>0</v>
      </c>
      <c r="F87" s="29">
        <v>0</v>
      </c>
      <c r="G87" s="29">
        <v>0</v>
      </c>
      <c r="H87" s="29">
        <v>2.1839714632902577E-2</v>
      </c>
      <c r="I87" s="29">
        <v>2.1839714632902577E-2</v>
      </c>
      <c r="J87" s="29">
        <v>7.3648600000000012E-5</v>
      </c>
      <c r="K87" s="59">
        <v>7.3648600000000012E-5</v>
      </c>
      <c r="L87" s="59">
        <v>0</v>
      </c>
      <c r="M87" s="59">
        <v>0</v>
      </c>
      <c r="N87" s="29">
        <v>0</v>
      </c>
      <c r="O87" s="29">
        <v>0</v>
      </c>
      <c r="P87" s="29">
        <v>6.839725198095386E-5</v>
      </c>
      <c r="Q87" s="29">
        <v>6.839725198095386E-5</v>
      </c>
      <c r="R87" s="29">
        <v>4.7394146208780807E-3</v>
      </c>
      <c r="S87" s="29">
        <v>4.7394146208780807E-3</v>
      </c>
      <c r="T87" s="29">
        <v>3.6235727170284608E-2</v>
      </c>
      <c r="U87" s="29">
        <v>3.6235727170284608E-2</v>
      </c>
      <c r="V87" s="29"/>
      <c r="W87" s="29"/>
      <c r="X87" s="29">
        <v>6.9851884511149664E-3</v>
      </c>
      <c r="Y87" s="29">
        <v>6.9851884511149664E-3</v>
      </c>
      <c r="Z87" s="28" t="s">
        <v>19</v>
      </c>
      <c r="AA87" s="37"/>
      <c r="AB87" s="38">
        <f t="shared" si="6"/>
        <v>-3.8240251944498365</v>
      </c>
    </row>
    <row r="88" spans="1:28">
      <c r="A88" s="27">
        <v>42085</v>
      </c>
      <c r="B88" s="29">
        <v>0.22724258560811739</v>
      </c>
      <c r="C88" s="29">
        <v>0.22724258560811739</v>
      </c>
      <c r="D88" s="29">
        <v>3.4497841823484254E-2</v>
      </c>
      <c r="E88" s="29">
        <v>3.4497841823484254E-2</v>
      </c>
      <c r="F88" s="29">
        <v>0</v>
      </c>
      <c r="G88" s="29">
        <v>0</v>
      </c>
      <c r="H88" s="29">
        <v>0.21349935452897956</v>
      </c>
      <c r="I88" s="29">
        <v>0.21349935452897956</v>
      </c>
      <c r="J88" s="29">
        <v>1.2862484903866332E-3</v>
      </c>
      <c r="K88" s="59">
        <v>1.2862484903866332E-3</v>
      </c>
      <c r="L88" s="59">
        <v>1.5540751183685405E-4</v>
      </c>
      <c r="M88" s="59">
        <v>1.5540751183685405E-4</v>
      </c>
      <c r="N88" s="29">
        <v>0</v>
      </c>
      <c r="O88" s="29">
        <v>0</v>
      </c>
      <c r="P88" s="29">
        <v>1.2056164141141233E-3</v>
      </c>
      <c r="Q88" s="29">
        <v>1.2056164141141233E-3</v>
      </c>
      <c r="R88" s="29">
        <v>5.0229693417853166E-3</v>
      </c>
      <c r="S88" s="29">
        <v>5.0229693417853166E-3</v>
      </c>
      <c r="T88" s="29">
        <v>1.4139742110710943E-5</v>
      </c>
      <c r="U88" s="29">
        <v>1.4139742110710943E-5</v>
      </c>
      <c r="V88" s="29"/>
      <c r="W88" s="29"/>
      <c r="X88" s="29">
        <v>4.6658259962771747E-3</v>
      </c>
      <c r="Y88" s="29">
        <v>4.6658259962771747E-3</v>
      </c>
      <c r="Z88" s="28" t="s">
        <v>19</v>
      </c>
      <c r="AA88" s="37"/>
      <c r="AB88" s="38">
        <f t="shared" si="6"/>
        <v>-1.544121469601496</v>
      </c>
    </row>
    <row r="89" spans="1:28">
      <c r="A89" s="27">
        <v>42086</v>
      </c>
      <c r="B89" s="29">
        <v>4.5657368867157346E-3</v>
      </c>
      <c r="C89" s="29">
        <v>4.5657368867157346E-3</v>
      </c>
      <c r="D89" s="29">
        <v>0</v>
      </c>
      <c r="E89" s="29">
        <v>0</v>
      </c>
      <c r="F89" s="29">
        <v>0</v>
      </c>
      <c r="G89" s="29">
        <v>0</v>
      </c>
      <c r="H89" s="29">
        <v>4.2401872719838776E-3</v>
      </c>
      <c r="I89" s="29">
        <v>4.2401872719838776E-3</v>
      </c>
      <c r="J89" s="29">
        <v>5.6684868205570752E-5</v>
      </c>
      <c r="K89" s="59">
        <v>5.6684868205570752E-5</v>
      </c>
      <c r="L89" s="59">
        <v>0</v>
      </c>
      <c r="M89" s="59">
        <v>0</v>
      </c>
      <c r="N89" s="29">
        <v>0</v>
      </c>
      <c r="O89" s="29">
        <v>0</v>
      </c>
      <c r="P89" s="29">
        <v>5.2643080984072771E-5</v>
      </c>
      <c r="Q89" s="29">
        <v>5.2643080984072771E-5</v>
      </c>
      <c r="R89" s="29">
        <v>3.2811331990694405E-3</v>
      </c>
      <c r="S89" s="29">
        <v>3.2811331990694405E-3</v>
      </c>
      <c r="T89" s="29">
        <v>0</v>
      </c>
      <c r="U89" s="29">
        <v>0</v>
      </c>
      <c r="V89" s="29"/>
      <c r="W89" s="29"/>
      <c r="X89" s="29">
        <v>3.0471793652537284E-3</v>
      </c>
      <c r="Y89" s="29">
        <v>3.0471793652537284E-3</v>
      </c>
      <c r="Z89" s="28" t="s">
        <v>19</v>
      </c>
      <c r="AA89" s="37"/>
      <c r="AB89" s="38">
        <f t="shared" si="6"/>
        <v>-5.4631478427929183</v>
      </c>
    </row>
    <row r="90" spans="1:28">
      <c r="A90" s="27">
        <v>42087</v>
      </c>
      <c r="B90" s="29">
        <v>8.4660208189884498E-2</v>
      </c>
      <c r="C90" s="29">
        <v>8.4660208189884498E-2</v>
      </c>
      <c r="D90" s="29">
        <v>8.6252702053969385E-2</v>
      </c>
      <c r="E90" s="29">
        <v>8.6252702053969385E-2</v>
      </c>
      <c r="F90" s="29">
        <v>0</v>
      </c>
      <c r="G90" s="29">
        <v>0</v>
      </c>
      <c r="H90" s="29">
        <v>8.4773757388355422E-2</v>
      </c>
      <c r="I90" s="29">
        <v>8.4773757388355422E-2</v>
      </c>
      <c r="J90" s="29">
        <v>5.5177202757254974E-3</v>
      </c>
      <c r="K90" s="59">
        <v>5.5177202757254974E-3</v>
      </c>
      <c r="L90" s="59">
        <v>5.998113423177268E-4</v>
      </c>
      <c r="M90" s="59">
        <v>5.998113423177268E-4</v>
      </c>
      <c r="N90" s="29">
        <v>0</v>
      </c>
      <c r="O90" s="29">
        <v>0</v>
      </c>
      <c r="P90" s="29">
        <v>5.1670598241310307E-3</v>
      </c>
      <c r="Q90" s="29">
        <v>5.1670598241310307E-3</v>
      </c>
      <c r="R90" s="29">
        <v>5.6371156889449452E-3</v>
      </c>
      <c r="S90" s="29">
        <v>5.6371156889449452E-3</v>
      </c>
      <c r="T90" s="29">
        <v>0</v>
      </c>
      <c r="U90" s="29">
        <v>0</v>
      </c>
      <c r="V90" s="29"/>
      <c r="W90" s="29"/>
      <c r="X90" s="29">
        <v>5.2351738148797905E-3</v>
      </c>
      <c r="Y90" s="29">
        <v>5.2351738148797905E-3</v>
      </c>
      <c r="Z90" s="28" t="s">
        <v>19</v>
      </c>
      <c r="AA90" s="37"/>
      <c r="AB90" s="38">
        <f t="shared" si="6"/>
        <v>-2.4677692488383394</v>
      </c>
    </row>
    <row r="91" spans="1:28">
      <c r="A91" s="27">
        <v>42088</v>
      </c>
      <c r="B91" s="29">
        <v>2.2276646473627433E-2</v>
      </c>
      <c r="C91" s="29">
        <v>2.2276646473627433E-2</v>
      </c>
      <c r="D91" s="29">
        <v>0</v>
      </c>
      <c r="E91" s="29">
        <v>0</v>
      </c>
      <c r="F91" s="29">
        <v>0</v>
      </c>
      <c r="G91" s="29">
        <v>0</v>
      </c>
      <c r="H91" s="29">
        <v>2.0688260226906181E-2</v>
      </c>
      <c r="I91" s="29">
        <v>2.0688260226906181E-2</v>
      </c>
      <c r="J91" s="29">
        <v>1.1540307114386705E-4</v>
      </c>
      <c r="K91" s="59">
        <v>1.1540307114386705E-4</v>
      </c>
      <c r="L91" s="59">
        <v>0</v>
      </c>
      <c r="M91" s="59">
        <v>0</v>
      </c>
      <c r="N91" s="29">
        <v>0</v>
      </c>
      <c r="O91" s="29">
        <v>0</v>
      </c>
      <c r="P91" s="29">
        <v>1.071745143343257E-4</v>
      </c>
      <c r="Q91" s="29">
        <v>1.071745143343257E-4</v>
      </c>
      <c r="R91" s="29">
        <v>0</v>
      </c>
      <c r="S91" s="29">
        <v>0</v>
      </c>
      <c r="T91" s="29">
        <v>1.3928701183685407E-5</v>
      </c>
      <c r="U91" s="29">
        <v>1.3928701183685407E-5</v>
      </c>
      <c r="V91" s="29"/>
      <c r="W91" s="29"/>
      <c r="X91" s="29">
        <v>9.9315475608269674E-7</v>
      </c>
      <c r="Y91" s="29">
        <v>9.9315475608269674E-7</v>
      </c>
      <c r="Z91" s="28" t="s">
        <v>19</v>
      </c>
      <c r="AA91" s="37"/>
      <c r="AB91" s="38">
        <f t="shared" si="6"/>
        <v>-3.878188878391656</v>
      </c>
    </row>
    <row r="92" spans="1:28">
      <c r="A92" s="27">
        <v>42089</v>
      </c>
      <c r="B92" s="29">
        <v>3.3677204000000004E-3</v>
      </c>
      <c r="C92" s="29">
        <v>3.3677204000000004E-3</v>
      </c>
      <c r="D92" s="29">
        <v>2.0175656131999999</v>
      </c>
      <c r="E92" s="29">
        <v>2.0175656131999999</v>
      </c>
      <c r="F92" s="29">
        <v>0</v>
      </c>
      <c r="G92" s="29">
        <v>0</v>
      </c>
      <c r="H92" s="29">
        <v>0.14698557755305117</v>
      </c>
      <c r="I92" s="29">
        <v>0.14698557755305117</v>
      </c>
      <c r="J92" s="29">
        <v>2.9793099999999994E-5</v>
      </c>
      <c r="K92" s="59">
        <v>2.9793099999999994E-5</v>
      </c>
      <c r="L92" s="59">
        <v>4.313575280000001E-2</v>
      </c>
      <c r="M92" s="59">
        <v>4.313575280000001E-2</v>
      </c>
      <c r="N92" s="29">
        <v>0</v>
      </c>
      <c r="O92" s="29">
        <v>0</v>
      </c>
      <c r="P92" s="29">
        <v>3.1033667467451945E-3</v>
      </c>
      <c r="Q92" s="29">
        <v>3.1033667467451945E-3</v>
      </c>
      <c r="R92" s="29">
        <v>0</v>
      </c>
      <c r="S92" s="29">
        <v>0</v>
      </c>
      <c r="T92" s="29">
        <v>6.6794453403582282E-2</v>
      </c>
      <c r="U92" s="29">
        <v>6.6794453403582282E-2</v>
      </c>
      <c r="V92" s="29"/>
      <c r="W92" s="29"/>
      <c r="X92" s="29">
        <v>4.7626284893965672E-3</v>
      </c>
      <c r="Y92" s="29">
        <v>4.7626284893965672E-3</v>
      </c>
      <c r="Z92" s="28" t="s">
        <v>19</v>
      </c>
      <c r="AA92" s="37"/>
      <c r="AB92" s="38">
        <f t="shared" si="6"/>
        <v>-1.9174208089006921</v>
      </c>
    </row>
    <row r="93" spans="1:28">
      <c r="A93" s="27">
        <v>42090</v>
      </c>
      <c r="B93" s="29">
        <v>1.0313900568598309</v>
      </c>
      <c r="C93" s="29">
        <v>1.0313900568598309</v>
      </c>
      <c r="D93" s="29">
        <v>0.27582493520894574</v>
      </c>
      <c r="E93" s="29">
        <v>0.27582493520894574</v>
      </c>
      <c r="F93" s="29">
        <v>0</v>
      </c>
      <c r="G93" s="29">
        <v>0</v>
      </c>
      <c r="H93" s="29">
        <v>0.9775161827489619</v>
      </c>
      <c r="I93" s="29">
        <v>0.9775161827489619</v>
      </c>
      <c r="J93" s="29">
        <v>8.5495131859117425E-3</v>
      </c>
      <c r="K93" s="59">
        <v>8.5495131859117425E-3</v>
      </c>
      <c r="L93" s="59">
        <v>7.7845094971478704E-4</v>
      </c>
      <c r="M93" s="59">
        <v>7.7845094971478704E-4</v>
      </c>
      <c r="N93" s="29">
        <v>0</v>
      </c>
      <c r="O93" s="29">
        <v>0</v>
      </c>
      <c r="P93" s="29">
        <v>7.99541504582575E-3</v>
      </c>
      <c r="Q93" s="29">
        <v>7.99541504582575E-3</v>
      </c>
      <c r="R93" s="29">
        <v>3.8069627519860059E-6</v>
      </c>
      <c r="S93" s="29">
        <v>3.8069627519860059E-6</v>
      </c>
      <c r="T93" s="29">
        <v>5.0881967505856836E-2</v>
      </c>
      <c r="U93" s="29">
        <v>5.0881967505856836E-2</v>
      </c>
      <c r="V93" s="29"/>
      <c r="W93" s="29"/>
      <c r="X93" s="29">
        <v>3.6315599353915961E-3</v>
      </c>
      <c r="Y93" s="29">
        <v>3.6315599353915961E-3</v>
      </c>
      <c r="Z93" s="28" t="s">
        <v>19</v>
      </c>
      <c r="AA93" s="37"/>
      <c r="AB93" s="38">
        <f t="shared" si="6"/>
        <v>-2.2740432017747961E-2</v>
      </c>
    </row>
    <row r="94" spans="1:28">
      <c r="A94" s="27">
        <v>42091</v>
      </c>
      <c r="B94" s="29">
        <v>0.11842923827063889</v>
      </c>
      <c r="C94" s="29">
        <v>0.11842923827063889</v>
      </c>
      <c r="D94" s="29">
        <v>1.5123676999999999E-3</v>
      </c>
      <c r="E94" s="29">
        <v>1.5123676999999999E-3</v>
      </c>
      <c r="F94" s="29">
        <v>0</v>
      </c>
      <c r="G94" s="29">
        <v>0</v>
      </c>
      <c r="H94" s="29">
        <v>0.11009274339274307</v>
      </c>
      <c r="I94" s="29">
        <v>0.11009274339274307</v>
      </c>
      <c r="J94" s="29">
        <v>6.8173340909445364E-4</v>
      </c>
      <c r="K94" s="59">
        <v>6.8173340909445364E-4</v>
      </c>
      <c r="L94" s="59">
        <v>1.6120499999999999E-5</v>
      </c>
      <c r="M94" s="59">
        <v>1.6120499999999999E-5</v>
      </c>
      <c r="N94" s="29">
        <v>0</v>
      </c>
      <c r="O94" s="29">
        <v>0</v>
      </c>
      <c r="P94" s="29">
        <v>6.3427337548044456E-4</v>
      </c>
      <c r="Q94" s="29">
        <v>6.3427337548044456E-4</v>
      </c>
      <c r="R94" s="29">
        <v>0</v>
      </c>
      <c r="S94" s="29">
        <v>0</v>
      </c>
      <c r="T94" s="29">
        <v>0</v>
      </c>
      <c r="U94" s="29">
        <v>0</v>
      </c>
      <c r="V94" s="29"/>
      <c r="W94" s="29"/>
      <c r="X94" s="29">
        <v>0</v>
      </c>
      <c r="Y94" s="29">
        <v>0</v>
      </c>
      <c r="Z94" s="28" t="s">
        <v>19</v>
      </c>
      <c r="AA94" s="37"/>
      <c r="AB94" s="38">
        <f t="shared" si="6"/>
        <v>-2.2064321466650032</v>
      </c>
    </row>
    <row r="95" spans="1:28">
      <c r="A95" s="27">
        <v>42092</v>
      </c>
      <c r="B95" s="29">
        <v>0.2505407257372122</v>
      </c>
      <c r="C95" s="29">
        <v>0.2505407257372122</v>
      </c>
      <c r="D95" s="29">
        <v>1.3715813000000001E-3</v>
      </c>
      <c r="E95" s="29">
        <v>1.3715813000000001E-3</v>
      </c>
      <c r="F95" s="29">
        <v>0</v>
      </c>
      <c r="G95" s="29">
        <v>0</v>
      </c>
      <c r="H95" s="29">
        <v>0.23277427949047055</v>
      </c>
      <c r="I95" s="29">
        <v>0.23277427949047055</v>
      </c>
      <c r="J95" s="29">
        <v>6.422659278446873E-3</v>
      </c>
      <c r="K95" s="59">
        <v>6.422659278446873E-3</v>
      </c>
      <c r="L95" s="59">
        <v>1.6120499999999999E-5</v>
      </c>
      <c r="M95" s="59">
        <v>1.6120499999999999E-5</v>
      </c>
      <c r="N95" s="29">
        <v>0</v>
      </c>
      <c r="O95" s="29">
        <v>0</v>
      </c>
      <c r="P95" s="29">
        <v>5.9658554189961936E-3</v>
      </c>
      <c r="Q95" s="29">
        <v>5.9658554189961936E-3</v>
      </c>
      <c r="R95" s="29">
        <v>8.3446103581272192E-4</v>
      </c>
      <c r="S95" s="29">
        <v>8.3446103581272192E-4</v>
      </c>
      <c r="T95" s="29">
        <v>0</v>
      </c>
      <c r="U95" s="29">
        <v>0</v>
      </c>
      <c r="V95" s="29"/>
      <c r="W95" s="29"/>
      <c r="X95" s="29">
        <v>7.7496166573119511E-4</v>
      </c>
      <c r="Y95" s="29">
        <v>7.7496166573119511E-4</v>
      </c>
      <c r="Z95" s="28" t="s">
        <v>19</v>
      </c>
      <c r="AA95" s="37"/>
      <c r="AB95" s="38">
        <f t="shared" si="6"/>
        <v>-1.4576860525169391</v>
      </c>
    </row>
    <row r="96" spans="1:28">
      <c r="A96" s="27">
        <v>42093</v>
      </c>
      <c r="B96" s="29">
        <v>1.2694149269520715E-2</v>
      </c>
      <c r="C96" s="29">
        <v>1.2694149269520715E-2</v>
      </c>
      <c r="D96" s="29">
        <v>8.6376127E-3</v>
      </c>
      <c r="E96" s="29">
        <v>8.6376127E-3</v>
      </c>
      <c r="F96" s="29">
        <v>0</v>
      </c>
      <c r="G96" s="29">
        <v>0</v>
      </c>
      <c r="H96" s="29">
        <v>1.2404907039817219E-2</v>
      </c>
      <c r="I96" s="29">
        <v>1.2404907039817219E-2</v>
      </c>
      <c r="J96" s="29">
        <v>1.100377614157131E-4</v>
      </c>
      <c r="K96" s="59">
        <v>1.100377614157131E-4</v>
      </c>
      <c r="L96" s="59">
        <v>6.947919999999999E-5</v>
      </c>
      <c r="M96" s="59">
        <v>6.947919999999999E-5</v>
      </c>
      <c r="N96" s="29">
        <v>0</v>
      </c>
      <c r="O96" s="29">
        <v>0</v>
      </c>
      <c r="P96" s="29">
        <v>1.0714582428254603E-4</v>
      </c>
      <c r="Q96" s="29">
        <v>1.0714582428254603E-4</v>
      </c>
      <c r="R96" s="29">
        <v>9.8843857875718011E-4</v>
      </c>
      <c r="S96" s="29">
        <v>9.8843857875718011E-4</v>
      </c>
      <c r="T96" s="29">
        <v>0</v>
      </c>
      <c r="U96" s="29">
        <v>0</v>
      </c>
      <c r="V96" s="29"/>
      <c r="W96" s="29"/>
      <c r="X96" s="29">
        <v>9.1796018578697695E-4</v>
      </c>
      <c r="Y96" s="29">
        <v>9.1796018578697695E-4</v>
      </c>
      <c r="Z96" s="28" t="s">
        <v>19</v>
      </c>
      <c r="AA96" s="37"/>
      <c r="AB96" s="38">
        <f t="shared" si="6"/>
        <v>-4.3896631556337047</v>
      </c>
    </row>
    <row r="97" spans="1:28">
      <c r="A97" s="27">
        <v>42094</v>
      </c>
      <c r="B97" s="29">
        <v>0.17089646360000002</v>
      </c>
      <c r="C97" s="29">
        <v>0.17089646360000002</v>
      </c>
      <c r="D97" s="29">
        <v>0.122002165</v>
      </c>
      <c r="E97" s="29">
        <v>0.122002165</v>
      </c>
      <c r="F97" s="29">
        <v>0</v>
      </c>
      <c r="G97" s="29">
        <v>0</v>
      </c>
      <c r="H97" s="29">
        <v>0.16741016544775053</v>
      </c>
      <c r="I97" s="29">
        <v>0.16741016544775053</v>
      </c>
      <c r="J97" s="29">
        <v>1.9967708000000008E-3</v>
      </c>
      <c r="K97" s="59">
        <v>1.9967708000000008E-3</v>
      </c>
      <c r="L97" s="59">
        <v>7.0252919999999998E-4</v>
      </c>
      <c r="M97" s="59">
        <v>7.0252919999999998E-4</v>
      </c>
      <c r="N97" s="29">
        <v>0</v>
      </c>
      <c r="O97" s="29">
        <v>0</v>
      </c>
      <c r="P97" s="29">
        <v>1.9044878093888132E-3</v>
      </c>
      <c r="Q97" s="29">
        <v>1.9044878093888132E-3</v>
      </c>
      <c r="R97" s="29">
        <v>0</v>
      </c>
      <c r="S97" s="29">
        <v>0</v>
      </c>
      <c r="T97" s="29">
        <v>0</v>
      </c>
      <c r="U97" s="29">
        <v>0</v>
      </c>
      <c r="V97" s="29"/>
      <c r="W97" s="29"/>
      <c r="X97" s="29">
        <v>0</v>
      </c>
      <c r="Y97" s="29">
        <v>0</v>
      </c>
      <c r="Z97" s="28" t="s">
        <v>19</v>
      </c>
      <c r="AA97" s="37"/>
      <c r="AB97" s="38">
        <f t="shared" si="6"/>
        <v>-1.7873083972761521</v>
      </c>
    </row>
    <row r="98" spans="1:28">
      <c r="A98" s="27">
        <v>42095</v>
      </c>
      <c r="B98" s="29">
        <v>0.50225335249999992</v>
      </c>
      <c r="C98" s="29">
        <v>0.50225335249999992</v>
      </c>
      <c r="D98" s="29">
        <v>0.10644406890000001</v>
      </c>
      <c r="E98" s="29">
        <v>0.10644406890000001</v>
      </c>
      <c r="F98" s="29">
        <v>0</v>
      </c>
      <c r="G98" s="29">
        <v>0</v>
      </c>
      <c r="H98" s="29">
        <v>0.47403106046250115</v>
      </c>
      <c r="I98" s="29">
        <v>0.47403106046250115</v>
      </c>
      <c r="J98" s="29">
        <v>3.3884037000000006E-3</v>
      </c>
      <c r="K98" s="59">
        <v>3.3884037000000006E-3</v>
      </c>
      <c r="L98" s="59">
        <v>1.0117199E-3</v>
      </c>
      <c r="M98" s="59">
        <v>1.0117199E-3</v>
      </c>
      <c r="N98" s="29">
        <v>0</v>
      </c>
      <c r="O98" s="29">
        <v>0</v>
      </c>
      <c r="P98" s="29">
        <v>3.2189395993242362E-3</v>
      </c>
      <c r="Q98" s="29">
        <v>3.2189395993242362E-3</v>
      </c>
      <c r="R98" s="29">
        <v>1.1682454501378108E-3</v>
      </c>
      <c r="S98" s="29">
        <v>1.1682454501378108E-3</v>
      </c>
      <c r="T98" s="29">
        <v>7.1268521056523662E-2</v>
      </c>
      <c r="U98" s="29">
        <v>7.1268521056523662E-2</v>
      </c>
      <c r="V98" s="29"/>
      <c r="W98" s="29"/>
      <c r="X98" s="29">
        <v>6.166588167313471E-3</v>
      </c>
      <c r="Y98" s="29">
        <v>6.166588167313471E-3</v>
      </c>
      <c r="Z98" s="28" t="s">
        <v>19</v>
      </c>
      <c r="AA98" s="37"/>
      <c r="AB98" s="38">
        <f t="shared" si="6"/>
        <v>-0.74648243103205136</v>
      </c>
    </row>
    <row r="99" spans="1:28">
      <c r="A99" s="27">
        <v>42096</v>
      </c>
      <c r="B99" s="29">
        <v>5.9718350140582771E-3</v>
      </c>
      <c r="C99" s="29">
        <v>5.9718350140582771E-3</v>
      </c>
      <c r="D99" s="29">
        <v>1.0824884000000001E-3</v>
      </c>
      <c r="E99" s="29">
        <v>1.0824884000000001E-3</v>
      </c>
      <c r="F99" s="29">
        <v>0</v>
      </c>
      <c r="G99" s="29">
        <v>0</v>
      </c>
      <c r="H99" s="29">
        <v>5.6232111344982454E-3</v>
      </c>
      <c r="I99" s="29">
        <v>5.6232111344982454E-3</v>
      </c>
      <c r="J99" s="29">
        <v>5.0086966520313925E-5</v>
      </c>
      <c r="K99" s="59">
        <v>5.0086966520313925E-5</v>
      </c>
      <c r="L99" s="59">
        <v>1.6120499999999999E-5</v>
      </c>
      <c r="M99" s="59">
        <v>1.6120499999999999E-5</v>
      </c>
      <c r="N99" s="29">
        <v>0</v>
      </c>
      <c r="O99" s="29">
        <v>0</v>
      </c>
      <c r="P99" s="29">
        <v>4.7665063908785021E-5</v>
      </c>
      <c r="Q99" s="29">
        <v>4.7665063908785021E-5</v>
      </c>
      <c r="R99" s="29">
        <v>0</v>
      </c>
      <c r="S99" s="29">
        <v>0</v>
      </c>
      <c r="T99" s="29">
        <v>0</v>
      </c>
      <c r="U99" s="29">
        <v>0</v>
      </c>
      <c r="V99" s="29"/>
      <c r="W99" s="29"/>
      <c r="X99" s="29">
        <v>0</v>
      </c>
      <c r="Y99" s="29">
        <v>0</v>
      </c>
      <c r="Z99" s="28" t="s">
        <v>19</v>
      </c>
      <c r="AA99" s="37"/>
      <c r="AB99" s="38">
        <f t="shared" si="6"/>
        <v>-5.1808524020045521</v>
      </c>
    </row>
    <row r="100" spans="1:28">
      <c r="A100" s="27">
        <v>42097</v>
      </c>
      <c r="B100" s="29">
        <v>0.50000026466783354</v>
      </c>
      <c r="C100" s="29">
        <v>0.50000026466783354</v>
      </c>
      <c r="D100" s="29">
        <v>5.5600193999999995E-3</v>
      </c>
      <c r="E100" s="29">
        <v>5.5600193999999995E-3</v>
      </c>
      <c r="F100" s="29">
        <v>0</v>
      </c>
      <c r="G100" s="29">
        <v>0</v>
      </c>
      <c r="H100" s="29">
        <v>0.46474531341928388</v>
      </c>
      <c r="I100" s="29">
        <v>0.46474531341928388</v>
      </c>
      <c r="J100" s="29">
        <v>8.3020345766036136E-3</v>
      </c>
      <c r="K100" s="59">
        <v>8.3020345766036136E-3</v>
      </c>
      <c r="L100" s="59">
        <v>6.4159500000000001E-5</v>
      </c>
      <c r="M100" s="59">
        <v>6.4159500000000001E-5</v>
      </c>
      <c r="N100" s="29">
        <v>0</v>
      </c>
      <c r="O100" s="29">
        <v>0</v>
      </c>
      <c r="P100" s="29">
        <v>7.714651395325599E-3</v>
      </c>
      <c r="Q100" s="29">
        <v>7.714651395325599E-3</v>
      </c>
      <c r="R100" s="29">
        <v>0</v>
      </c>
      <c r="S100" s="29">
        <v>0</v>
      </c>
      <c r="T100" s="29">
        <v>0</v>
      </c>
      <c r="U100" s="29">
        <v>0</v>
      </c>
      <c r="V100" s="29"/>
      <c r="W100" s="29"/>
      <c r="X100" s="29">
        <v>0</v>
      </c>
      <c r="Y100" s="29">
        <v>0</v>
      </c>
      <c r="Z100" s="28" t="s">
        <v>19</v>
      </c>
      <c r="AA100" s="37"/>
      <c r="AB100" s="38">
        <f t="shared" si="6"/>
        <v>-0.76626573652118879</v>
      </c>
    </row>
    <row r="101" spans="1:28">
      <c r="A101" s="27">
        <v>42098</v>
      </c>
      <c r="B101" s="29">
        <v>3.0917858600000001E-2</v>
      </c>
      <c r="C101" s="29">
        <v>3.0917858600000001E-2</v>
      </c>
      <c r="D101" s="29">
        <v>5.9512535199999994E-2</v>
      </c>
      <c r="E101" s="29">
        <v>5.9512535199999994E-2</v>
      </c>
      <c r="F101" s="29">
        <v>0</v>
      </c>
      <c r="G101" s="29">
        <v>0</v>
      </c>
      <c r="H101" s="29">
        <v>3.2956737795513225E-2</v>
      </c>
      <c r="I101" s="29">
        <v>3.2956737795513225E-2</v>
      </c>
      <c r="J101" s="29">
        <v>4.1203205000000007E-4</v>
      </c>
      <c r="K101" s="59">
        <v>4.1203205000000007E-4</v>
      </c>
      <c r="L101" s="59">
        <v>4.3138369999999999E-4</v>
      </c>
      <c r="M101" s="59">
        <v>4.3138369999999999E-4</v>
      </c>
      <c r="N101" s="29">
        <v>0</v>
      </c>
      <c r="O101" s="29">
        <v>0</v>
      </c>
      <c r="P101" s="29">
        <v>4.1341187594228239E-4</v>
      </c>
      <c r="Q101" s="29">
        <v>4.1341187594228239E-4</v>
      </c>
      <c r="R101" s="29">
        <v>0</v>
      </c>
      <c r="S101" s="29">
        <v>0</v>
      </c>
      <c r="T101" s="29">
        <v>0</v>
      </c>
      <c r="U101" s="29">
        <v>0</v>
      </c>
      <c r="V101" s="29"/>
      <c r="W101" s="29"/>
      <c r="X101" s="29">
        <v>0</v>
      </c>
      <c r="Y101" s="29">
        <v>0</v>
      </c>
      <c r="Z101" s="28" t="s">
        <v>19</v>
      </c>
      <c r="AA101" s="37"/>
      <c r="AB101" s="38">
        <f t="shared" si="6"/>
        <v>-3.4125595534898712</v>
      </c>
    </row>
    <row r="102" spans="1:28">
      <c r="A102" s="27">
        <v>42099</v>
      </c>
      <c r="B102" s="29">
        <v>6.036815632741685E-2</v>
      </c>
      <c r="C102" s="29">
        <v>6.036815632741685E-2</v>
      </c>
      <c r="D102" s="29">
        <v>6.2869765999999999E-3</v>
      </c>
      <c r="E102" s="29">
        <v>6.2869765999999999E-3</v>
      </c>
      <c r="F102" s="29">
        <v>0</v>
      </c>
      <c r="G102" s="29">
        <v>0</v>
      </c>
      <c r="H102" s="29">
        <v>5.6512019265351182E-2</v>
      </c>
      <c r="I102" s="29">
        <v>5.6512019265351182E-2</v>
      </c>
      <c r="J102" s="29">
        <v>3.2946918860724434E-4</v>
      </c>
      <c r="K102" s="59">
        <v>3.2946918860724434E-4</v>
      </c>
      <c r="L102" s="59">
        <v>3.2240899999999998E-5</v>
      </c>
      <c r="M102" s="59">
        <v>3.2240899999999998E-5</v>
      </c>
      <c r="N102" s="29">
        <v>0</v>
      </c>
      <c r="O102" s="29">
        <v>0</v>
      </c>
      <c r="P102" s="29">
        <v>3.0827599301924767E-4</v>
      </c>
      <c r="Q102" s="29">
        <v>3.0827599301924767E-4</v>
      </c>
      <c r="R102" s="29">
        <v>1.6681500000000001E-6</v>
      </c>
      <c r="S102" s="29">
        <v>1.6681500000000001E-6</v>
      </c>
      <c r="T102" s="29">
        <v>0</v>
      </c>
      <c r="U102" s="29">
        <v>0</v>
      </c>
      <c r="V102" s="29"/>
      <c r="W102" s="29"/>
      <c r="X102" s="29">
        <v>1.5492063106702391E-6</v>
      </c>
      <c r="Y102" s="29">
        <v>1.5492063106702391E-6</v>
      </c>
      <c r="Z102" s="28" t="s">
        <v>19</v>
      </c>
      <c r="AA102" s="37"/>
      <c r="AB102" s="38">
        <f t="shared" si="6"/>
        <v>-2.8733019330934386</v>
      </c>
    </row>
    <row r="103" spans="1:28">
      <c r="A103" s="27">
        <v>42100</v>
      </c>
      <c r="B103" s="29">
        <v>1.6652263999999998E-3</v>
      </c>
      <c r="C103" s="29">
        <v>1.6652263999999998E-3</v>
      </c>
      <c r="D103" s="29">
        <v>1.0725084400000001E-2</v>
      </c>
      <c r="E103" s="29">
        <v>1.0725084400000001E-2</v>
      </c>
      <c r="F103" s="29">
        <v>0</v>
      </c>
      <c r="G103" s="29">
        <v>0</v>
      </c>
      <c r="H103" s="29">
        <v>2.3112192275777052E-3</v>
      </c>
      <c r="I103" s="29">
        <v>2.3112192275777052E-3</v>
      </c>
      <c r="J103" s="29">
        <v>1.3345200000000001E-5</v>
      </c>
      <c r="K103" s="59">
        <v>1.3345200000000001E-5</v>
      </c>
      <c r="L103" s="59">
        <v>7.4637700000000005E-5</v>
      </c>
      <c r="M103" s="59">
        <v>7.4637700000000005E-5</v>
      </c>
      <c r="N103" s="29">
        <v>0</v>
      </c>
      <c r="O103" s="29">
        <v>0</v>
      </c>
      <c r="P103" s="29">
        <v>1.7715524058534529E-5</v>
      </c>
      <c r="Q103" s="29">
        <v>1.7715524058534529E-5</v>
      </c>
      <c r="R103" s="29">
        <v>0</v>
      </c>
      <c r="S103" s="29">
        <v>0</v>
      </c>
      <c r="T103" s="29">
        <v>0</v>
      </c>
      <c r="U103" s="29">
        <v>0</v>
      </c>
      <c r="V103" s="29"/>
      <c r="W103" s="29"/>
      <c r="X103" s="29">
        <v>0</v>
      </c>
      <c r="Y103" s="29">
        <v>0</v>
      </c>
      <c r="Z103" s="28" t="s">
        <v>19</v>
      </c>
      <c r="AA103" s="37"/>
      <c r="AB103" s="38">
        <f t="shared" si="6"/>
        <v>-6.0699800895418585</v>
      </c>
    </row>
    <row r="104" spans="1:28">
      <c r="A104" s="27">
        <v>42101</v>
      </c>
      <c r="B104" s="29">
        <v>0.15313746323713101</v>
      </c>
      <c r="C104" s="29">
        <v>0.15313746323713101</v>
      </c>
      <c r="D104" s="29">
        <v>2.9879794600000002E-2</v>
      </c>
      <c r="E104" s="29">
        <v>2.9879794600000002E-2</v>
      </c>
      <c r="F104" s="29">
        <v>0</v>
      </c>
      <c r="G104" s="29">
        <v>0</v>
      </c>
      <c r="H104" s="29">
        <v>0.14434885199360642</v>
      </c>
      <c r="I104" s="29">
        <v>0.14434885199360642</v>
      </c>
      <c r="J104" s="29">
        <v>3.4897440303512874E-3</v>
      </c>
      <c r="K104" s="59">
        <v>3.4897440303512874E-3</v>
      </c>
      <c r="L104" s="59">
        <v>2.4180680000000001E-4</v>
      </c>
      <c r="M104" s="59">
        <v>2.4180680000000001E-4</v>
      </c>
      <c r="N104" s="29">
        <v>0</v>
      </c>
      <c r="O104" s="29">
        <v>0</v>
      </c>
      <c r="P104" s="29">
        <v>3.2581571605317461E-3</v>
      </c>
      <c r="Q104" s="29">
        <v>3.2581571605317461E-3</v>
      </c>
      <c r="R104" s="29">
        <v>3.156369121870257E-3</v>
      </c>
      <c r="S104" s="29">
        <v>3.156369121870257E-3</v>
      </c>
      <c r="T104" s="29">
        <v>3.5834749408936092E-2</v>
      </c>
      <c r="U104" s="29">
        <v>3.5834749408936092E-2</v>
      </c>
      <c r="V104" s="29"/>
      <c r="W104" s="29"/>
      <c r="X104" s="29">
        <v>5.4864276373901696E-3</v>
      </c>
      <c r="Y104" s="29">
        <v>5.4864276373901696E-3</v>
      </c>
      <c r="Z104" s="28" t="s">
        <v>19</v>
      </c>
      <c r="AA104" s="37"/>
      <c r="AB104" s="38">
        <f t="shared" si="6"/>
        <v>-1.9355223258413856</v>
      </c>
    </row>
    <row r="105" spans="1:28">
      <c r="A105" s="27">
        <v>42102</v>
      </c>
      <c r="B105" s="29">
        <v>0.52760995565901347</v>
      </c>
      <c r="C105" s="29">
        <v>0.52760995565901347</v>
      </c>
      <c r="D105" s="29">
        <v>0.42648849604116418</v>
      </c>
      <c r="E105" s="29">
        <v>0.42648849604116418</v>
      </c>
      <c r="F105" s="29">
        <v>0</v>
      </c>
      <c r="G105" s="29">
        <v>0</v>
      </c>
      <c r="H105" s="29">
        <v>0.52039971708493005</v>
      </c>
      <c r="I105" s="29">
        <v>0.52039971708493005</v>
      </c>
      <c r="J105" s="29">
        <v>7.6199380516073743E-3</v>
      </c>
      <c r="K105" s="59">
        <v>7.6199380516073743E-3</v>
      </c>
      <c r="L105" s="59">
        <v>2.3478715649073636E-3</v>
      </c>
      <c r="M105" s="59">
        <v>2.3478715649073636E-3</v>
      </c>
      <c r="N105" s="29">
        <v>0</v>
      </c>
      <c r="O105" s="29">
        <v>0</v>
      </c>
      <c r="P105" s="29">
        <v>7.2440251910613268E-3</v>
      </c>
      <c r="Q105" s="29">
        <v>7.2440251910613268E-3</v>
      </c>
      <c r="R105" s="29">
        <v>2.994337852780408E-3</v>
      </c>
      <c r="S105" s="29">
        <v>2.994337852780408E-3</v>
      </c>
      <c r="T105" s="29">
        <v>0</v>
      </c>
      <c r="U105" s="29">
        <v>0</v>
      </c>
      <c r="V105" s="29"/>
      <c r="W105" s="29"/>
      <c r="X105" s="29">
        <v>2.7808333170315507E-3</v>
      </c>
      <c r="Y105" s="29">
        <v>2.7808333170315507E-3</v>
      </c>
      <c r="Z105" s="28" t="s">
        <v>19</v>
      </c>
      <c r="AA105" s="37"/>
      <c r="AB105" s="38">
        <f t="shared" si="6"/>
        <v>-0.65315807599318509</v>
      </c>
    </row>
    <row r="106" spans="1:28">
      <c r="A106" s="27">
        <v>42103</v>
      </c>
      <c r="B106" s="29">
        <v>4.3625208200000001E-2</v>
      </c>
      <c r="C106" s="29">
        <v>4.3625208200000001E-2</v>
      </c>
      <c r="D106" s="29">
        <v>1.7826527999999999E-3</v>
      </c>
      <c r="E106" s="29">
        <v>1.7826527999999999E-3</v>
      </c>
      <c r="F106" s="29">
        <v>0</v>
      </c>
      <c r="G106" s="29">
        <v>0</v>
      </c>
      <c r="H106" s="29">
        <v>4.0641718759445548E-2</v>
      </c>
      <c r="I106" s="29">
        <v>4.0641718759445548E-2</v>
      </c>
      <c r="J106" s="29">
        <v>4.3491925000000006E-4</v>
      </c>
      <c r="K106" s="59">
        <v>4.3491925000000006E-4</v>
      </c>
      <c r="L106" s="59">
        <v>8.0602299999999992E-5</v>
      </c>
      <c r="M106" s="59">
        <v>8.0602299999999992E-5</v>
      </c>
      <c r="N106" s="29">
        <v>0</v>
      </c>
      <c r="O106" s="29">
        <v>0</v>
      </c>
      <c r="P106" s="29">
        <v>4.0965547562415354E-4</v>
      </c>
      <c r="Q106" s="29">
        <v>4.0965547562415354E-4</v>
      </c>
      <c r="R106" s="29">
        <v>1.6203126908984892E-6</v>
      </c>
      <c r="S106" s="29">
        <v>1.6203126908984892E-6</v>
      </c>
      <c r="T106" s="29">
        <v>1.3928701183685407E-5</v>
      </c>
      <c r="U106" s="29">
        <v>1.3928701183685407E-5</v>
      </c>
      <c r="V106" s="29"/>
      <c r="W106" s="29"/>
      <c r="X106" s="29">
        <v>2.4979346895413284E-6</v>
      </c>
      <c r="Y106" s="29">
        <v>2.4979346895413284E-6</v>
      </c>
      <c r="Z106" s="28" t="s">
        <v>19</v>
      </c>
      <c r="AA106" s="37"/>
      <c r="AB106" s="38">
        <f t="shared" si="6"/>
        <v>-3.2029601842970132</v>
      </c>
    </row>
    <row r="107" spans="1:28">
      <c r="A107" s="27">
        <v>42104</v>
      </c>
      <c r="B107" s="29">
        <v>6.7844803842366214E-2</v>
      </c>
      <c r="C107" s="29">
        <v>6.7844803842366214E-2</v>
      </c>
      <c r="D107" s="29">
        <v>0.99505088698495314</v>
      </c>
      <c r="E107" s="29">
        <v>0.99505088698495314</v>
      </c>
      <c r="F107" s="29">
        <v>0</v>
      </c>
      <c r="G107" s="29">
        <v>0</v>
      </c>
      <c r="H107" s="29">
        <v>0.13395715123197527</v>
      </c>
      <c r="I107" s="29">
        <v>0.13395715123197527</v>
      </c>
      <c r="J107" s="29">
        <v>5.8578391547809902E-4</v>
      </c>
      <c r="K107" s="59">
        <v>5.8578391547809902E-4</v>
      </c>
      <c r="L107" s="59">
        <v>3.3652586223492046E-3</v>
      </c>
      <c r="M107" s="59">
        <v>3.3652586223492046E-3</v>
      </c>
      <c r="N107" s="29">
        <v>0</v>
      </c>
      <c r="O107" s="29">
        <v>0</v>
      </c>
      <c r="P107" s="29">
        <v>7.8396811715900603E-4</v>
      </c>
      <c r="Q107" s="29">
        <v>7.8396811715900603E-4</v>
      </c>
      <c r="R107" s="29">
        <v>0</v>
      </c>
      <c r="S107" s="29">
        <v>0</v>
      </c>
      <c r="T107" s="29">
        <v>0</v>
      </c>
      <c r="U107" s="29">
        <v>0</v>
      </c>
      <c r="V107" s="29"/>
      <c r="W107" s="29"/>
      <c r="X107" s="29">
        <v>0</v>
      </c>
      <c r="Y107" s="29">
        <v>0</v>
      </c>
      <c r="Z107" s="28" t="s">
        <v>19</v>
      </c>
      <c r="AA107" s="37"/>
      <c r="AB107" s="38">
        <f t="shared" si="6"/>
        <v>-2.0102352970931281</v>
      </c>
    </row>
    <row r="108" spans="1:28">
      <c r="A108" s="27">
        <v>42105</v>
      </c>
      <c r="B108" s="29">
        <v>3.232219103569825E-2</v>
      </c>
      <c r="C108" s="29">
        <v>3.232219103569825E-2</v>
      </c>
      <c r="D108" s="29">
        <v>0.10479693431590258</v>
      </c>
      <c r="E108" s="29">
        <v>0.10479693431590258</v>
      </c>
      <c r="F108" s="29">
        <v>0</v>
      </c>
      <c r="G108" s="29">
        <v>0</v>
      </c>
      <c r="H108" s="29">
        <v>3.7489839837649391E-2</v>
      </c>
      <c r="I108" s="29">
        <v>3.7489839837649391E-2</v>
      </c>
      <c r="J108" s="29">
        <v>2.6925287250309732E-4</v>
      </c>
      <c r="K108" s="59">
        <v>2.6925287250309732E-4</v>
      </c>
      <c r="L108" s="59">
        <v>8.6252426875336758E-4</v>
      </c>
      <c r="M108" s="59">
        <v>8.6252426875336758E-4</v>
      </c>
      <c r="N108" s="29">
        <v>0</v>
      </c>
      <c r="O108" s="29">
        <v>0</v>
      </c>
      <c r="P108" s="29">
        <v>3.1155475701217963E-4</v>
      </c>
      <c r="Q108" s="29">
        <v>3.1155475701217963E-4</v>
      </c>
      <c r="R108" s="29">
        <v>5.3227271896015369E-3</v>
      </c>
      <c r="S108" s="29">
        <v>5.3227271896015369E-3</v>
      </c>
      <c r="T108" s="29">
        <v>2.6696677268730363E-2</v>
      </c>
      <c r="U108" s="29">
        <v>2.6696677268730363E-2</v>
      </c>
      <c r="V108" s="29"/>
      <c r="W108" s="29"/>
      <c r="X108" s="29">
        <v>6.8467486972367724E-3</v>
      </c>
      <c r="Y108" s="29">
        <v>6.8467486972367724E-3</v>
      </c>
      <c r="Z108" s="28" t="s">
        <v>19</v>
      </c>
      <c r="AA108" s="37"/>
      <c r="AB108" s="38">
        <f t="shared" si="6"/>
        <v>-3.2836853203786944</v>
      </c>
    </row>
    <row r="109" spans="1:28">
      <c r="A109" s="27">
        <v>42106</v>
      </c>
      <c r="B109" s="29">
        <v>5.6649292E-3</v>
      </c>
      <c r="C109" s="29">
        <v>5.6649292E-3</v>
      </c>
      <c r="D109" s="29">
        <v>3.5816102188933156E-2</v>
      </c>
      <c r="E109" s="29">
        <v>3.5816102188933156E-2</v>
      </c>
      <c r="F109" s="29">
        <v>0</v>
      </c>
      <c r="G109" s="29">
        <v>0</v>
      </c>
      <c r="H109" s="29">
        <v>7.8147908748634996E-3</v>
      </c>
      <c r="I109" s="29">
        <v>7.8147908748634996E-3</v>
      </c>
      <c r="J109" s="29">
        <v>5.9536150000000004E-5</v>
      </c>
      <c r="K109" s="59">
        <v>5.9536150000000004E-5</v>
      </c>
      <c r="L109" s="59">
        <v>5.2091496332132823E-4</v>
      </c>
      <c r="M109" s="59">
        <v>5.2091496332132823E-4</v>
      </c>
      <c r="N109" s="29">
        <v>0</v>
      </c>
      <c r="O109" s="29">
        <v>0</v>
      </c>
      <c r="P109" s="29">
        <v>9.24337300947312E-5</v>
      </c>
      <c r="Q109" s="29">
        <v>9.24337300947312E-5</v>
      </c>
      <c r="R109" s="29">
        <v>0</v>
      </c>
      <c r="S109" s="29">
        <v>0</v>
      </c>
      <c r="T109" s="29">
        <v>0</v>
      </c>
      <c r="U109" s="29">
        <v>0</v>
      </c>
      <c r="V109" s="29"/>
      <c r="W109" s="29"/>
      <c r="X109" s="29">
        <v>0</v>
      </c>
      <c r="Y109" s="29">
        <v>0</v>
      </c>
      <c r="Z109" s="28" t="s">
        <v>19</v>
      </c>
      <c r="AA109" s="37"/>
      <c r="AB109" s="38">
        <f t="shared" si="6"/>
        <v>-4.8517370749211839</v>
      </c>
    </row>
    <row r="110" spans="1:28">
      <c r="A110" s="27">
        <v>42107</v>
      </c>
      <c r="B110" s="29">
        <v>9.9471691122833984E-3</v>
      </c>
      <c r="C110" s="29">
        <v>9.9471691122833984E-3</v>
      </c>
      <c r="D110" s="29">
        <v>1.9369981599999999E-2</v>
      </c>
      <c r="E110" s="29">
        <v>1.9369981599999999E-2</v>
      </c>
      <c r="F110" s="29">
        <v>0</v>
      </c>
      <c r="G110" s="29">
        <v>0</v>
      </c>
      <c r="H110" s="29">
        <v>1.061904159446519E-2</v>
      </c>
      <c r="I110" s="29">
        <v>1.061904159446519E-2</v>
      </c>
      <c r="J110" s="29">
        <v>7.4876976023215881E-5</v>
      </c>
      <c r="K110" s="59">
        <v>7.4876976023215881E-5</v>
      </c>
      <c r="L110" s="59">
        <v>2.26815E-4</v>
      </c>
      <c r="M110" s="59">
        <v>2.26815E-4</v>
      </c>
      <c r="N110" s="29">
        <v>0</v>
      </c>
      <c r="O110" s="29">
        <v>0</v>
      </c>
      <c r="P110" s="29">
        <v>8.5710575592362772E-5</v>
      </c>
      <c r="Q110" s="29">
        <v>8.5710575592362772E-5</v>
      </c>
      <c r="R110" s="29">
        <v>0</v>
      </c>
      <c r="S110" s="29">
        <v>0</v>
      </c>
      <c r="T110" s="29">
        <v>0</v>
      </c>
      <c r="U110" s="29">
        <v>0</v>
      </c>
      <c r="V110" s="29"/>
      <c r="W110" s="29"/>
      <c r="X110" s="29">
        <v>0</v>
      </c>
      <c r="Y110" s="29">
        <v>0</v>
      </c>
      <c r="Z110" s="28" t="s">
        <v>19</v>
      </c>
      <c r="AA110" s="37"/>
      <c r="AB110" s="38">
        <f t="shared" si="6"/>
        <v>-4.5451065125829606</v>
      </c>
    </row>
    <row r="111" spans="1:28">
      <c r="A111" s="27">
        <v>42108</v>
      </c>
      <c r="B111" s="29">
        <v>2.6720224800000001E-2</v>
      </c>
      <c r="C111" s="29">
        <v>2.6720224800000001E-2</v>
      </c>
      <c r="D111" s="29">
        <v>0.22152343852005196</v>
      </c>
      <c r="E111" s="29">
        <v>0.22152343852005196</v>
      </c>
      <c r="F111" s="29">
        <v>0</v>
      </c>
      <c r="G111" s="29">
        <v>0</v>
      </c>
      <c r="H111" s="29">
        <v>4.0610230454861312E-2</v>
      </c>
      <c r="I111" s="29">
        <v>4.0610230454861312E-2</v>
      </c>
      <c r="J111" s="29">
        <v>5.3926119999999982E-4</v>
      </c>
      <c r="K111" s="59">
        <v>5.3926119999999982E-4</v>
      </c>
      <c r="L111" s="59">
        <v>1.6589336163996256E-3</v>
      </c>
      <c r="M111" s="59">
        <v>1.6589336163996256E-3</v>
      </c>
      <c r="N111" s="29">
        <v>0</v>
      </c>
      <c r="O111" s="29">
        <v>0</v>
      </c>
      <c r="P111" s="29">
        <v>6.1909692703134575E-4</v>
      </c>
      <c r="Q111" s="29">
        <v>6.1909692703134575E-4</v>
      </c>
      <c r="R111" s="29">
        <v>0</v>
      </c>
      <c r="S111" s="29">
        <v>0</v>
      </c>
      <c r="T111" s="29">
        <v>0</v>
      </c>
      <c r="U111" s="29">
        <v>0</v>
      </c>
      <c r="V111" s="29"/>
      <c r="W111" s="29"/>
      <c r="X111" s="29">
        <v>0</v>
      </c>
      <c r="Y111" s="29">
        <v>0</v>
      </c>
      <c r="Z111" s="28" t="s">
        <v>19</v>
      </c>
      <c r="AA111" s="37"/>
      <c r="AB111" s="38">
        <f t="shared" si="6"/>
        <v>-3.2037352624696629</v>
      </c>
    </row>
    <row r="112" spans="1:28">
      <c r="A112" s="27">
        <v>42109</v>
      </c>
      <c r="B112" s="29">
        <v>0.90668721175329436</v>
      </c>
      <c r="C112" s="29">
        <v>0.90668721175329436</v>
      </c>
      <c r="D112" s="29">
        <v>0</v>
      </c>
      <c r="E112" s="29">
        <v>0</v>
      </c>
      <c r="F112" s="29">
        <v>0</v>
      </c>
      <c r="G112" s="29">
        <v>0</v>
      </c>
      <c r="H112" s="29">
        <v>0.84203791640572301</v>
      </c>
      <c r="I112" s="29">
        <v>0.84203791640572301</v>
      </c>
      <c r="J112" s="29">
        <v>1.189856541271765E-2</v>
      </c>
      <c r="K112" s="59">
        <v>1.189856541271765E-2</v>
      </c>
      <c r="L112" s="59">
        <v>0</v>
      </c>
      <c r="M112" s="59">
        <v>0</v>
      </c>
      <c r="N112" s="29">
        <v>0</v>
      </c>
      <c r="O112" s="29">
        <v>0</v>
      </c>
      <c r="P112" s="29">
        <v>1.1050164928396619E-2</v>
      </c>
      <c r="Q112" s="29">
        <v>1.1050164928396619E-2</v>
      </c>
      <c r="R112" s="29">
        <v>4.2889676928083006E-3</v>
      </c>
      <c r="S112" s="29">
        <v>4.2889676928083006E-3</v>
      </c>
      <c r="T112" s="29">
        <v>0</v>
      </c>
      <c r="U112" s="29">
        <v>0</v>
      </c>
      <c r="V112" s="29"/>
      <c r="W112" s="29"/>
      <c r="X112" s="29">
        <v>3.9831524838649969E-3</v>
      </c>
      <c r="Y112" s="29">
        <v>3.9831524838649969E-3</v>
      </c>
      <c r="Z112" s="28" t="s">
        <v>19</v>
      </c>
      <c r="AA112" s="37"/>
      <c r="AB112" s="38">
        <f t="shared" si="6"/>
        <v>-0.17193023439297545</v>
      </c>
    </row>
    <row r="113" spans="1:28">
      <c r="A113" s="27">
        <v>42110</v>
      </c>
      <c r="B113" s="29">
        <v>6.9948538622538498E-2</v>
      </c>
      <c r="C113" s="29">
        <v>6.9948538622538498E-2</v>
      </c>
      <c r="D113" s="29">
        <v>1.91193279E-2</v>
      </c>
      <c r="E113" s="29">
        <v>1.91193279E-2</v>
      </c>
      <c r="F113" s="29">
        <v>0</v>
      </c>
      <c r="G113" s="29">
        <v>0</v>
      </c>
      <c r="H113" s="29">
        <v>6.6324275906920249E-2</v>
      </c>
      <c r="I113" s="29">
        <v>6.6324275906920249E-2</v>
      </c>
      <c r="J113" s="29">
        <v>8.3076444662887332E-4</v>
      </c>
      <c r="K113" s="59">
        <v>8.3076444662887332E-4</v>
      </c>
      <c r="L113" s="59">
        <v>7.0123999999999995E-5</v>
      </c>
      <c r="M113" s="59">
        <v>7.0123999999999995E-5</v>
      </c>
      <c r="N113" s="29">
        <v>0</v>
      </c>
      <c r="O113" s="29">
        <v>0</v>
      </c>
      <c r="P113" s="29">
        <v>7.7652868786888454E-4</v>
      </c>
      <c r="Q113" s="29">
        <v>7.7652868786888454E-4</v>
      </c>
      <c r="R113" s="29">
        <v>6.1193701272086879E-3</v>
      </c>
      <c r="S113" s="29">
        <v>6.1193701272086879E-3</v>
      </c>
      <c r="T113" s="29">
        <v>0</v>
      </c>
      <c r="U113" s="29">
        <v>0</v>
      </c>
      <c r="V113" s="29"/>
      <c r="W113" s="29"/>
      <c r="X113" s="29">
        <v>5.683042183495874E-3</v>
      </c>
      <c r="Y113" s="29">
        <v>5.683042183495874E-3</v>
      </c>
      <c r="Z113" s="28" t="s">
        <v>19</v>
      </c>
      <c r="AA113" s="37"/>
      <c r="AB113" s="38">
        <f t="shared" si="6"/>
        <v>-2.7131992963655311</v>
      </c>
    </row>
    <row r="114" spans="1:28">
      <c r="A114" s="27">
        <v>42111</v>
      </c>
      <c r="B114" s="29">
        <v>3.3401146500000006E-2</v>
      </c>
      <c r="C114" s="29">
        <v>3.3401146500000006E-2</v>
      </c>
      <c r="D114" s="29">
        <v>1.00621175E-2</v>
      </c>
      <c r="E114" s="29">
        <v>1.00621175E-2</v>
      </c>
      <c r="F114" s="29">
        <v>0</v>
      </c>
      <c r="G114" s="29">
        <v>0</v>
      </c>
      <c r="H114" s="29">
        <v>3.1737009453191092E-2</v>
      </c>
      <c r="I114" s="29">
        <v>3.1737009453191092E-2</v>
      </c>
      <c r="J114" s="29">
        <v>1.0676135E-4</v>
      </c>
      <c r="K114" s="59">
        <v>1.0676135E-4</v>
      </c>
      <c r="L114" s="59">
        <v>4.8361399999999994E-5</v>
      </c>
      <c r="M114" s="59">
        <v>4.8361399999999994E-5</v>
      </c>
      <c r="N114" s="29">
        <v>0</v>
      </c>
      <c r="O114" s="29">
        <v>0</v>
      </c>
      <c r="P114" s="29">
        <v>1.025972727229724E-4</v>
      </c>
      <c r="Q114" s="29">
        <v>1.025972727229724E-4</v>
      </c>
      <c r="R114" s="29">
        <v>3.3363000000000001E-6</v>
      </c>
      <c r="S114" s="29">
        <v>3.3363000000000001E-6</v>
      </c>
      <c r="T114" s="29">
        <v>3.5096106164346712E-2</v>
      </c>
      <c r="U114" s="29">
        <v>3.5096106164346712E-2</v>
      </c>
      <c r="V114" s="29"/>
      <c r="W114" s="29"/>
      <c r="X114" s="29">
        <v>2.5055474419630446E-3</v>
      </c>
      <c r="Y114" s="29">
        <v>2.5055474419630446E-3</v>
      </c>
      <c r="Z114" s="28" t="s">
        <v>19</v>
      </c>
      <c r="AA114" s="37"/>
      <c r="AB114" s="38">
        <f t="shared" si="6"/>
        <v>-3.4502717884491734</v>
      </c>
    </row>
    <row r="115" spans="1:28">
      <c r="A115" s="27">
        <v>42112</v>
      </c>
      <c r="B115" s="29">
        <v>1.4867550232181162E-2</v>
      </c>
      <c r="C115" s="29">
        <v>1.4867550232181162E-2</v>
      </c>
      <c r="D115" s="29">
        <v>0.28903139432553265</v>
      </c>
      <c r="E115" s="29">
        <v>0.28903139432553265</v>
      </c>
      <c r="F115" s="29">
        <v>0</v>
      </c>
      <c r="G115" s="29">
        <v>0</v>
      </c>
      <c r="H115" s="29">
        <v>3.4416187403474283E-2</v>
      </c>
      <c r="I115" s="29">
        <v>3.4416187403474283E-2</v>
      </c>
      <c r="J115" s="29">
        <v>7.7738742551182279E-5</v>
      </c>
      <c r="K115" s="59">
        <v>7.7738742551182279E-5</v>
      </c>
      <c r="L115" s="59">
        <v>1.0468443875927202E-3</v>
      </c>
      <c r="M115" s="59">
        <v>1.0468443875927202E-3</v>
      </c>
      <c r="N115" s="29">
        <v>0</v>
      </c>
      <c r="O115" s="29">
        <v>0</v>
      </c>
      <c r="P115" s="29">
        <v>1.4683864410172526E-4</v>
      </c>
      <c r="Q115" s="29">
        <v>1.4683864410172526E-4</v>
      </c>
      <c r="R115" s="29">
        <v>4.3926677050258045E-3</v>
      </c>
      <c r="S115" s="29">
        <v>4.3926677050258045E-3</v>
      </c>
      <c r="T115" s="29">
        <v>0.11458678173778528</v>
      </c>
      <c r="U115" s="29">
        <v>0.11458678173778528</v>
      </c>
      <c r="V115" s="29"/>
      <c r="W115" s="29"/>
      <c r="X115" s="29">
        <v>1.2249811526313334E-2</v>
      </c>
      <c r="Y115" s="29">
        <v>1.2249811526313334E-2</v>
      </c>
      <c r="Z115" s="28" t="s">
        <v>19</v>
      </c>
      <c r="AA115" s="37"/>
      <c r="AB115" s="38">
        <f t="shared" si="6"/>
        <v>-3.369228261228844</v>
      </c>
    </row>
    <row r="116" spans="1:28">
      <c r="A116" s="27">
        <v>42113</v>
      </c>
      <c r="B116" s="29">
        <v>3.0071452900000004E-2</v>
      </c>
      <c r="C116" s="29">
        <v>3.0071452900000004E-2</v>
      </c>
      <c r="D116" s="29">
        <v>0.10329058020000001</v>
      </c>
      <c r="E116" s="29">
        <v>0.10329058020000001</v>
      </c>
      <c r="F116" s="29">
        <v>0</v>
      </c>
      <c r="G116" s="29">
        <v>0</v>
      </c>
      <c r="H116" s="29">
        <v>3.529217833270535E-2</v>
      </c>
      <c r="I116" s="29">
        <v>3.529217833270535E-2</v>
      </c>
      <c r="J116" s="29">
        <v>2.1135363999999997E-4</v>
      </c>
      <c r="K116" s="59">
        <v>2.1135363999999997E-4</v>
      </c>
      <c r="L116" s="59">
        <v>5.1682129999999998E-4</v>
      </c>
      <c r="M116" s="59">
        <v>5.1682129999999998E-4</v>
      </c>
      <c r="N116" s="29">
        <v>0</v>
      </c>
      <c r="O116" s="29">
        <v>0</v>
      </c>
      <c r="P116" s="29">
        <v>2.3313432546073732E-4</v>
      </c>
      <c r="Q116" s="29">
        <v>2.3313432546073732E-4</v>
      </c>
      <c r="R116" s="29">
        <v>2.6735159399825074E-4</v>
      </c>
      <c r="S116" s="29">
        <v>2.6735159399825074E-4</v>
      </c>
      <c r="T116" s="29">
        <v>0</v>
      </c>
      <c r="U116" s="29">
        <v>0</v>
      </c>
      <c r="V116" s="29"/>
      <c r="W116" s="29"/>
      <c r="X116" s="29">
        <v>2.4828868902067417E-4</v>
      </c>
      <c r="Y116" s="29">
        <v>2.4828868902067417E-4</v>
      </c>
      <c r="Z116" s="28" t="s">
        <v>19</v>
      </c>
      <c r="AA116" s="37"/>
      <c r="AB116" s="38">
        <f t="shared" si="6"/>
        <v>-3.3440939165718766</v>
      </c>
    </row>
    <row r="117" spans="1:28">
      <c r="A117" s="27">
        <v>42114</v>
      </c>
      <c r="B117" s="29">
        <v>6.1286589343438468E-2</v>
      </c>
      <c r="C117" s="29">
        <v>6.1286589343438468E-2</v>
      </c>
      <c r="D117" s="29">
        <v>1.1821659999999999E-3</v>
      </c>
      <c r="E117" s="29">
        <v>1.1821659999999999E-3</v>
      </c>
      <c r="F117" s="29">
        <v>0</v>
      </c>
      <c r="G117" s="29">
        <v>0</v>
      </c>
      <c r="H117" s="29">
        <v>5.7000978422654142E-2</v>
      </c>
      <c r="I117" s="29">
        <v>5.7000978422654142E-2</v>
      </c>
      <c r="J117" s="29">
        <v>2.8534344458996166E-4</v>
      </c>
      <c r="K117" s="59">
        <v>2.8534344458996166E-4</v>
      </c>
      <c r="L117" s="59">
        <v>1.6120499999999999E-5</v>
      </c>
      <c r="M117" s="59">
        <v>1.6120499999999999E-5</v>
      </c>
      <c r="N117" s="29">
        <v>0</v>
      </c>
      <c r="O117" s="29">
        <v>0</v>
      </c>
      <c r="P117" s="29">
        <v>2.6614710716122217E-4</v>
      </c>
      <c r="Q117" s="29">
        <v>2.6614710716122217E-4</v>
      </c>
      <c r="R117" s="29">
        <v>0</v>
      </c>
      <c r="S117" s="29">
        <v>0</v>
      </c>
      <c r="T117" s="29">
        <v>0</v>
      </c>
      <c r="U117" s="29">
        <v>0</v>
      </c>
      <c r="V117" s="29"/>
      <c r="W117" s="29"/>
      <c r="X117" s="29">
        <v>0</v>
      </c>
      <c r="Y117" s="29">
        <v>0</v>
      </c>
      <c r="Z117" s="28" t="s">
        <v>19</v>
      </c>
      <c r="AA117" s="37"/>
      <c r="AB117" s="38">
        <f t="shared" si="6"/>
        <v>-2.8646868459851875</v>
      </c>
    </row>
    <row r="118" spans="1:28">
      <c r="A118" s="27">
        <v>42115</v>
      </c>
      <c r="B118" s="29">
        <v>0.18323703129513427</v>
      </c>
      <c r="C118" s="29">
        <v>0.18323703129513427</v>
      </c>
      <c r="D118" s="29">
        <v>4.4659300000000001E-4</v>
      </c>
      <c r="E118" s="29">
        <v>4.4659300000000001E-4</v>
      </c>
      <c r="F118" s="29">
        <v>0</v>
      </c>
      <c r="G118" s="29">
        <v>0</v>
      </c>
      <c r="H118" s="29">
        <v>0.170203569613015</v>
      </c>
      <c r="I118" s="29">
        <v>0.170203569613015</v>
      </c>
      <c r="J118" s="29">
        <v>5.7592862950290209E-3</v>
      </c>
      <c r="K118" s="59">
        <v>5.7592862950290209E-3</v>
      </c>
      <c r="L118" s="59">
        <v>5.3197500000000002E-6</v>
      </c>
      <c r="M118" s="59">
        <v>5.3197500000000002E-6</v>
      </c>
      <c r="N118" s="29">
        <v>0</v>
      </c>
      <c r="O118" s="29">
        <v>0</v>
      </c>
      <c r="P118" s="29">
        <v>5.3490126331006754E-3</v>
      </c>
      <c r="Q118" s="29">
        <v>5.3490126331006754E-3</v>
      </c>
      <c r="R118" s="29">
        <v>0</v>
      </c>
      <c r="S118" s="29">
        <v>0</v>
      </c>
      <c r="T118" s="29">
        <v>0</v>
      </c>
      <c r="U118" s="29">
        <v>0</v>
      </c>
      <c r="V118" s="29"/>
      <c r="W118" s="29"/>
      <c r="X118" s="29">
        <v>0</v>
      </c>
      <c r="Y118" s="29">
        <v>0</v>
      </c>
      <c r="Z118" s="28" t="s">
        <v>19</v>
      </c>
      <c r="AA118" s="37"/>
      <c r="AB118" s="38">
        <f t="shared" si="6"/>
        <v>-1.7707600900133529</v>
      </c>
    </row>
    <row r="119" spans="1:28">
      <c r="A119" s="27">
        <v>42116</v>
      </c>
      <c r="B119" s="29">
        <v>0.37149309767537597</v>
      </c>
      <c r="C119" s="29">
        <v>0.37149309767537597</v>
      </c>
      <c r="D119" s="29">
        <v>5.78522754E-2</v>
      </c>
      <c r="E119" s="29">
        <v>5.78522754E-2</v>
      </c>
      <c r="F119" s="29">
        <v>0</v>
      </c>
      <c r="G119" s="29">
        <v>0</v>
      </c>
      <c r="H119" s="29">
        <v>0.34912964323431667</v>
      </c>
      <c r="I119" s="29">
        <v>0.34912964323431667</v>
      </c>
      <c r="J119" s="29">
        <v>9.9058411596442408E-3</v>
      </c>
      <c r="K119" s="59">
        <v>9.9058411596442408E-3</v>
      </c>
      <c r="L119" s="59">
        <v>8.8662500000000004E-4</v>
      </c>
      <c r="M119" s="59">
        <v>8.8662500000000004E-4</v>
      </c>
      <c r="N119" s="29">
        <v>0</v>
      </c>
      <c r="O119" s="29">
        <v>0</v>
      </c>
      <c r="P119" s="29">
        <v>9.2627462072174902E-3</v>
      </c>
      <c r="Q119" s="29">
        <v>9.2627462072174902E-3</v>
      </c>
      <c r="R119" s="29">
        <v>1.6170720655166923E-3</v>
      </c>
      <c r="S119" s="29">
        <v>1.6170720655166923E-3</v>
      </c>
      <c r="T119" s="29">
        <v>0</v>
      </c>
      <c r="U119" s="29">
        <v>0</v>
      </c>
      <c r="V119" s="29"/>
      <c r="W119" s="29"/>
      <c r="X119" s="29">
        <v>1.5017703735917143E-3</v>
      </c>
      <c r="Y119" s="29">
        <v>1.5017703735917143E-3</v>
      </c>
      <c r="Z119" s="28" t="s">
        <v>19</v>
      </c>
      <c r="AA119" s="37"/>
      <c r="AB119" s="38">
        <f t="shared" si="6"/>
        <v>-1.0523119551723916</v>
      </c>
    </row>
    <row r="120" spans="1:28">
      <c r="A120" s="27">
        <v>42117</v>
      </c>
      <c r="B120" s="29">
        <v>3.8158199350561355E-2</v>
      </c>
      <c r="C120" s="29">
        <v>3.8158199350561355E-2</v>
      </c>
      <c r="D120" s="29">
        <v>0.26571899320626469</v>
      </c>
      <c r="E120" s="29">
        <v>0.26571899320626469</v>
      </c>
      <c r="F120" s="29">
        <v>0</v>
      </c>
      <c r="G120" s="29">
        <v>0</v>
      </c>
      <c r="H120" s="29">
        <v>5.4383910688274716E-2</v>
      </c>
      <c r="I120" s="29">
        <v>5.4383910688274716E-2</v>
      </c>
      <c r="J120" s="29">
        <v>4.8306158279559847E-4</v>
      </c>
      <c r="K120" s="59">
        <v>4.8306158279559847E-4</v>
      </c>
      <c r="L120" s="59">
        <v>3.0225281568597331E-3</v>
      </c>
      <c r="M120" s="59">
        <v>3.0225281568597331E-3</v>
      </c>
      <c r="N120" s="29">
        <v>0</v>
      </c>
      <c r="O120" s="29">
        <v>0</v>
      </c>
      <c r="P120" s="29">
        <v>6.6413254358976966E-4</v>
      </c>
      <c r="Q120" s="29">
        <v>6.6413254358976966E-4</v>
      </c>
      <c r="R120" s="29">
        <v>0</v>
      </c>
      <c r="S120" s="29">
        <v>0</v>
      </c>
      <c r="T120" s="29">
        <v>0</v>
      </c>
      <c r="U120" s="29">
        <v>0</v>
      </c>
      <c r="V120" s="29"/>
      <c r="W120" s="29"/>
      <c r="X120" s="29">
        <v>0</v>
      </c>
      <c r="Y120" s="29">
        <v>0</v>
      </c>
      <c r="Z120" s="28" t="s">
        <v>19</v>
      </c>
      <c r="AA120" s="37"/>
      <c r="AB120" s="38">
        <f t="shared" si="6"/>
        <v>-2.9116869282723941</v>
      </c>
    </row>
    <row r="121" spans="1:28">
      <c r="A121" s="27">
        <v>42118</v>
      </c>
      <c r="B121" s="29">
        <v>7.3017510000000004E-4</v>
      </c>
      <c r="C121" s="29">
        <v>7.3017510000000004E-4</v>
      </c>
      <c r="D121" s="29">
        <v>0.22545250174213446</v>
      </c>
      <c r="E121" s="29">
        <v>0.22545250174213446</v>
      </c>
      <c r="F121" s="29">
        <v>0</v>
      </c>
      <c r="G121" s="29">
        <v>0</v>
      </c>
      <c r="H121" s="29">
        <v>1.6753495907830891E-2</v>
      </c>
      <c r="I121" s="29">
        <v>1.6753495907830891E-2</v>
      </c>
      <c r="J121" s="29">
        <v>1.0008890000000001E-5</v>
      </c>
      <c r="K121" s="59">
        <v>1.0008890000000001E-5</v>
      </c>
      <c r="L121" s="59">
        <v>1.2482588215211412E-3</v>
      </c>
      <c r="M121" s="59">
        <v>1.2482588215211412E-3</v>
      </c>
      <c r="N121" s="29">
        <v>0</v>
      </c>
      <c r="O121" s="29">
        <v>0</v>
      </c>
      <c r="P121" s="29">
        <v>9.829952043937797E-5</v>
      </c>
      <c r="Q121" s="29">
        <v>9.829952043937797E-5</v>
      </c>
      <c r="R121" s="29">
        <v>0</v>
      </c>
      <c r="S121" s="29">
        <v>0</v>
      </c>
      <c r="T121" s="29">
        <v>0</v>
      </c>
      <c r="U121" s="29">
        <v>0</v>
      </c>
      <c r="V121" s="29"/>
      <c r="W121" s="29"/>
      <c r="X121" s="29">
        <v>0</v>
      </c>
      <c r="Y121" s="29">
        <v>0</v>
      </c>
      <c r="Z121" s="28" t="s">
        <v>19</v>
      </c>
      <c r="AA121" s="37"/>
      <c r="AB121" s="38">
        <f t="shared" si="6"/>
        <v>-4.0891483315728774</v>
      </c>
    </row>
    <row r="122" spans="1:28">
      <c r="A122" s="27">
        <v>42119</v>
      </c>
      <c r="B122" s="29">
        <v>3.6192205074092175E-2</v>
      </c>
      <c r="C122" s="29">
        <v>3.6192205074092175E-2</v>
      </c>
      <c r="D122" s="29">
        <v>1.6673916E-3</v>
      </c>
      <c r="E122" s="29">
        <v>1.6673916E-3</v>
      </c>
      <c r="F122" s="29">
        <v>0</v>
      </c>
      <c r="G122" s="29">
        <v>0</v>
      </c>
      <c r="H122" s="29">
        <v>3.3730490786989475E-2</v>
      </c>
      <c r="I122" s="29">
        <v>3.3730490786989475E-2</v>
      </c>
      <c r="J122" s="29">
        <v>3.1610648895853065E-4</v>
      </c>
      <c r="K122" s="59">
        <v>3.1610648895853065E-4</v>
      </c>
      <c r="L122" s="59">
        <v>1.6120499999999999E-5</v>
      </c>
      <c r="M122" s="59">
        <v>1.6120499999999999E-5</v>
      </c>
      <c r="N122" s="29">
        <v>0</v>
      </c>
      <c r="O122" s="29">
        <v>0</v>
      </c>
      <c r="P122" s="29">
        <v>2.9471666174037608E-4</v>
      </c>
      <c r="Q122" s="29">
        <v>2.9471666174037608E-4</v>
      </c>
      <c r="R122" s="29">
        <v>6.0105880116079515E-6</v>
      </c>
      <c r="S122" s="29">
        <v>6.0105880116079515E-6</v>
      </c>
      <c r="T122" s="29">
        <v>0</v>
      </c>
      <c r="U122" s="29">
        <v>0</v>
      </c>
      <c r="V122" s="29"/>
      <c r="W122" s="29"/>
      <c r="X122" s="29">
        <v>5.5820165323393717E-6</v>
      </c>
      <c r="Y122" s="29">
        <v>5.5820165323393717E-6</v>
      </c>
      <c r="Z122" s="28" t="s">
        <v>19</v>
      </c>
      <c r="AA122" s="37"/>
      <c r="AB122" s="38">
        <f t="shared" si="6"/>
        <v>-3.3893530795552156</v>
      </c>
    </row>
    <row r="123" spans="1:28">
      <c r="A123" s="27">
        <v>42120</v>
      </c>
      <c r="B123" s="29">
        <v>4.9306804439858028E-2</v>
      </c>
      <c r="C123" s="29">
        <v>4.9306804439858028E-2</v>
      </c>
      <c r="D123" s="29">
        <v>0.11076452863245355</v>
      </c>
      <c r="E123" s="29">
        <v>0.11076452863245355</v>
      </c>
      <c r="F123" s="29">
        <v>0</v>
      </c>
      <c r="G123" s="29">
        <v>0</v>
      </c>
      <c r="H123" s="29">
        <v>5.3688909438376273E-2</v>
      </c>
      <c r="I123" s="29">
        <v>5.3688909438376273E-2</v>
      </c>
      <c r="J123" s="29">
        <v>4.1582738874086503E-4</v>
      </c>
      <c r="K123" s="59">
        <v>4.1582738874086503E-4</v>
      </c>
      <c r="L123" s="59">
        <v>1.4603549531818053E-3</v>
      </c>
      <c r="M123" s="59">
        <v>1.4603549531818053E-3</v>
      </c>
      <c r="N123" s="29">
        <v>0</v>
      </c>
      <c r="O123" s="29">
        <v>0</v>
      </c>
      <c r="P123" s="29">
        <v>4.9030508086761329E-4</v>
      </c>
      <c r="Q123" s="29">
        <v>4.9030508086761329E-4</v>
      </c>
      <c r="R123" s="29">
        <v>1.0856095029019878E-6</v>
      </c>
      <c r="S123" s="29">
        <v>1.0856095029019878E-6</v>
      </c>
      <c r="T123" s="29">
        <v>0</v>
      </c>
      <c r="U123" s="29">
        <v>0</v>
      </c>
      <c r="V123" s="29"/>
      <c r="W123" s="29"/>
      <c r="X123" s="29">
        <v>1.0082025554172832E-6</v>
      </c>
      <c r="Y123" s="29">
        <v>1.0082025554172832E-6</v>
      </c>
      <c r="Z123" s="28" t="s">
        <v>19</v>
      </c>
      <c r="AA123" s="37"/>
      <c r="AB123" s="38">
        <f t="shared" si="6"/>
        <v>-2.9245488269466109</v>
      </c>
    </row>
    <row r="124" spans="1:28">
      <c r="A124" s="27">
        <v>42121</v>
      </c>
      <c r="B124" s="29">
        <v>3.1900571900000001E-2</v>
      </c>
      <c r="C124" s="29">
        <v>3.1900571900000001E-2</v>
      </c>
      <c r="D124" s="29">
        <v>4.1005252121061736E-3</v>
      </c>
      <c r="E124" s="29">
        <v>4.1005252121061736E-3</v>
      </c>
      <c r="F124" s="29">
        <v>0</v>
      </c>
      <c r="G124" s="29">
        <v>0</v>
      </c>
      <c r="H124" s="29">
        <v>2.9918352005747266E-2</v>
      </c>
      <c r="I124" s="29">
        <v>2.9918352005747266E-2</v>
      </c>
      <c r="J124" s="29">
        <v>8.122215E-5</v>
      </c>
      <c r="K124" s="59">
        <v>8.122215E-5</v>
      </c>
      <c r="L124" s="59">
        <v>8.2010504242123461E-4</v>
      </c>
      <c r="M124" s="59">
        <v>8.2010504242123461E-4</v>
      </c>
      <c r="N124" s="29">
        <v>0</v>
      </c>
      <c r="O124" s="29">
        <v>0</v>
      </c>
      <c r="P124" s="29">
        <v>1.3390653522148878E-4</v>
      </c>
      <c r="Q124" s="29">
        <v>1.3390653522148878E-4</v>
      </c>
      <c r="R124" s="29">
        <v>1.3558776597438556E-4</v>
      </c>
      <c r="S124" s="29">
        <v>1.3558776597438556E-4</v>
      </c>
      <c r="T124" s="29">
        <v>1.4139742110710943E-5</v>
      </c>
      <c r="U124" s="29">
        <v>1.4139742110710943E-5</v>
      </c>
      <c r="V124" s="29"/>
      <c r="W124" s="29"/>
      <c r="X124" s="29">
        <v>1.2692818738723553E-4</v>
      </c>
      <c r="Y124" s="29">
        <v>1.2692818738723553E-4</v>
      </c>
      <c r="Z124" s="28" t="s">
        <v>19</v>
      </c>
      <c r="AA124" s="37"/>
      <c r="AB124" s="38">
        <f t="shared" si="6"/>
        <v>-3.5092832074146365</v>
      </c>
    </row>
    <row r="125" spans="1:28">
      <c r="A125" s="27">
        <v>42122</v>
      </c>
      <c r="B125" s="29">
        <v>3.0994703940084166E-3</v>
      </c>
      <c r="C125" s="29">
        <v>3.0994703940084166E-3</v>
      </c>
      <c r="D125" s="29">
        <v>0</v>
      </c>
      <c r="E125" s="29">
        <v>0</v>
      </c>
      <c r="F125" s="29">
        <v>0</v>
      </c>
      <c r="G125" s="29">
        <v>0</v>
      </c>
      <c r="H125" s="29">
        <v>2.8784696185195644E-3</v>
      </c>
      <c r="I125" s="29">
        <v>2.8784696185195644E-3</v>
      </c>
      <c r="J125" s="29">
        <v>3.5421402887909034E-5</v>
      </c>
      <c r="K125" s="59">
        <v>3.5421402887909034E-5</v>
      </c>
      <c r="L125" s="59">
        <v>0</v>
      </c>
      <c r="M125" s="59">
        <v>0</v>
      </c>
      <c r="N125" s="29">
        <v>0</v>
      </c>
      <c r="O125" s="29">
        <v>0</v>
      </c>
      <c r="P125" s="29">
        <v>3.2895759306262447E-5</v>
      </c>
      <c r="Q125" s="29">
        <v>3.2895759306262447E-5</v>
      </c>
      <c r="R125" s="29">
        <v>0</v>
      </c>
      <c r="S125" s="29">
        <v>0</v>
      </c>
      <c r="T125" s="29">
        <v>0</v>
      </c>
      <c r="U125" s="29">
        <v>0</v>
      </c>
      <c r="V125" s="29"/>
      <c r="W125" s="29"/>
      <c r="X125" s="29">
        <v>0</v>
      </c>
      <c r="Y125" s="29">
        <v>0</v>
      </c>
      <c r="Z125" s="28" t="s">
        <v>19</v>
      </c>
      <c r="AA125" s="37"/>
      <c r="AB125" s="38">
        <f t="shared" si="6"/>
        <v>-5.8504965085264606</v>
      </c>
    </row>
    <row r="126" spans="1:28">
      <c r="A126" s="27">
        <v>42123</v>
      </c>
      <c r="B126" s="29">
        <v>1.2258326917310599E-2</v>
      </c>
      <c r="C126" s="29">
        <v>1.2258326917310599E-2</v>
      </c>
      <c r="D126" s="29">
        <v>0.78864664060574829</v>
      </c>
      <c r="E126" s="29">
        <v>0.78864664060574829</v>
      </c>
      <c r="F126" s="29">
        <v>0</v>
      </c>
      <c r="G126" s="29">
        <v>0</v>
      </c>
      <c r="H126" s="29">
        <v>6.7616951970581901E-2</v>
      </c>
      <c r="I126" s="29">
        <v>6.7616951970581901E-2</v>
      </c>
      <c r="J126" s="29">
        <v>8.3435095311566165E-5</v>
      </c>
      <c r="K126" s="59">
        <v>8.3435095311566165E-5</v>
      </c>
      <c r="L126" s="59">
        <v>5.6433157782089047E-3</v>
      </c>
      <c r="M126" s="59">
        <v>5.6433157782089047E-3</v>
      </c>
      <c r="N126" s="29">
        <v>0</v>
      </c>
      <c r="O126" s="29">
        <v>0</v>
      </c>
      <c r="P126" s="29">
        <v>4.7986990072899276E-4</v>
      </c>
      <c r="Q126" s="29">
        <v>4.7986990072899276E-4</v>
      </c>
      <c r="R126" s="29">
        <v>0</v>
      </c>
      <c r="S126" s="29">
        <v>0</v>
      </c>
      <c r="T126" s="29">
        <v>0</v>
      </c>
      <c r="U126" s="29">
        <v>0</v>
      </c>
      <c r="V126" s="29"/>
      <c r="W126" s="29"/>
      <c r="X126" s="29">
        <v>0</v>
      </c>
      <c r="Y126" s="29">
        <v>0</v>
      </c>
      <c r="Z126" s="28" t="s">
        <v>19</v>
      </c>
      <c r="AA126" s="37"/>
      <c r="AB126" s="38">
        <f t="shared" si="6"/>
        <v>-2.6938965585748673</v>
      </c>
    </row>
    <row r="127" spans="1:28">
      <c r="A127" s="27">
        <v>42124</v>
      </c>
      <c r="B127" s="29">
        <v>5.8136716039193362E-2</v>
      </c>
      <c r="C127" s="29">
        <v>5.8136716039193362E-2</v>
      </c>
      <c r="D127" s="29">
        <v>1.5601905999999999E-3</v>
      </c>
      <c r="E127" s="29">
        <v>1.5601905999999999E-3</v>
      </c>
      <c r="F127" s="29">
        <v>0</v>
      </c>
      <c r="G127" s="29">
        <v>0</v>
      </c>
      <c r="H127" s="29">
        <v>5.4102653955329962E-2</v>
      </c>
      <c r="I127" s="29">
        <v>5.4102653955329962E-2</v>
      </c>
      <c r="J127" s="29">
        <v>6.5376314037424372E-4</v>
      </c>
      <c r="K127" s="59">
        <v>6.5376314037424372E-4</v>
      </c>
      <c r="L127" s="59">
        <v>1.6120499999999999E-5</v>
      </c>
      <c r="M127" s="59">
        <v>1.6120499999999999E-5</v>
      </c>
      <c r="N127" s="29">
        <v>0</v>
      </c>
      <c r="O127" s="29">
        <v>0</v>
      </c>
      <c r="P127" s="29">
        <v>6.08297463954208E-4</v>
      </c>
      <c r="Q127" s="29">
        <v>6.08297463954208E-4</v>
      </c>
      <c r="R127" s="29">
        <v>0</v>
      </c>
      <c r="S127" s="29">
        <v>0</v>
      </c>
      <c r="T127" s="29">
        <v>0</v>
      </c>
      <c r="U127" s="29">
        <v>0</v>
      </c>
      <c r="V127" s="29"/>
      <c r="W127" s="29"/>
      <c r="X127" s="29">
        <v>0</v>
      </c>
      <c r="Y127" s="29">
        <v>0</v>
      </c>
      <c r="Z127" s="28" t="s">
        <v>19</v>
      </c>
      <c r="AA127" s="37"/>
      <c r="AB127" s="38">
        <f t="shared" si="6"/>
        <v>-2.9168720378573307</v>
      </c>
    </row>
    <row r="128" spans="1:28">
      <c r="A128" s="27">
        <v>42125</v>
      </c>
      <c r="B128" s="29">
        <v>8.1583148057683824E-3</v>
      </c>
      <c r="C128" s="29">
        <v>8.1583148057683824E-3</v>
      </c>
      <c r="D128" s="29">
        <v>2.00509369E-2</v>
      </c>
      <c r="E128" s="29">
        <v>2.00509369E-2</v>
      </c>
      <c r="F128" s="29">
        <v>0</v>
      </c>
      <c r="G128" s="29">
        <v>0</v>
      </c>
      <c r="H128" s="29">
        <v>9.0062915151125876E-3</v>
      </c>
      <c r="I128" s="29">
        <v>9.0062915151125876E-3</v>
      </c>
      <c r="J128" s="29">
        <v>1.0988610009532826E-4</v>
      </c>
      <c r="K128" s="59">
        <v>1.0988610009532826E-4</v>
      </c>
      <c r="L128" s="59">
        <v>1.544335E-4</v>
      </c>
      <c r="M128" s="59">
        <v>1.544335E-4</v>
      </c>
      <c r="N128" s="29">
        <v>0</v>
      </c>
      <c r="O128" s="29">
        <v>0</v>
      </c>
      <c r="P128" s="29">
        <v>1.1306245239860428E-4</v>
      </c>
      <c r="Q128" s="29">
        <v>1.1306245239860428E-4</v>
      </c>
      <c r="R128" s="29">
        <v>0</v>
      </c>
      <c r="S128" s="29">
        <v>0</v>
      </c>
      <c r="T128" s="29">
        <v>0</v>
      </c>
      <c r="U128" s="29">
        <v>0</v>
      </c>
      <c r="V128" s="29"/>
      <c r="W128" s="29"/>
      <c r="X128" s="29">
        <v>0</v>
      </c>
      <c r="Y128" s="29">
        <v>0</v>
      </c>
      <c r="Z128" s="28" t="s">
        <v>19</v>
      </c>
      <c r="AA128" s="37"/>
      <c r="AB128" s="38">
        <f t="shared" si="6"/>
        <v>-4.7098318886378818</v>
      </c>
    </row>
    <row r="129" spans="1:28">
      <c r="A129" s="27">
        <v>42126</v>
      </c>
      <c r="B129" s="29">
        <v>5.2948467899880031E-2</v>
      </c>
      <c r="C129" s="29">
        <v>5.2948467899880031E-2</v>
      </c>
      <c r="D129" s="29">
        <v>9.7636260000000003E-4</v>
      </c>
      <c r="E129" s="29">
        <v>9.7636260000000003E-4</v>
      </c>
      <c r="F129" s="29">
        <v>0</v>
      </c>
      <c r="G129" s="29">
        <v>0</v>
      </c>
      <c r="H129" s="29">
        <v>4.9242713653198045E-2</v>
      </c>
      <c r="I129" s="29">
        <v>4.9242713653198045E-2</v>
      </c>
      <c r="J129" s="29">
        <v>2.3076026328879098E-3</v>
      </c>
      <c r="K129" s="59">
        <v>2.3076026328879098E-3</v>
      </c>
      <c r="L129" s="59">
        <v>1.6120499999999999E-5</v>
      </c>
      <c r="M129" s="59">
        <v>1.6120499999999999E-5</v>
      </c>
      <c r="N129" s="29">
        <v>0</v>
      </c>
      <c r="O129" s="29">
        <v>0</v>
      </c>
      <c r="P129" s="29">
        <v>2.1442136457351249E-3</v>
      </c>
      <c r="Q129" s="29">
        <v>2.1442136457351249E-3</v>
      </c>
      <c r="R129" s="29">
        <v>5.2576303912648826E-3</v>
      </c>
      <c r="S129" s="29">
        <v>5.2576303912648826E-3</v>
      </c>
      <c r="T129" s="29">
        <v>0</v>
      </c>
      <c r="U129" s="29">
        <v>0</v>
      </c>
      <c r="V129" s="29"/>
      <c r="W129" s="29"/>
      <c r="X129" s="29">
        <v>4.882746864082483E-3</v>
      </c>
      <c r="Y129" s="29">
        <v>4.882746864082483E-3</v>
      </c>
      <c r="Z129" s="28" t="s">
        <v>19</v>
      </c>
      <c r="AA129" s="37"/>
      <c r="AB129" s="38">
        <f t="shared" si="6"/>
        <v>-3.0109938684371054</v>
      </c>
    </row>
    <row r="130" spans="1:28">
      <c r="A130" s="27">
        <v>42127</v>
      </c>
      <c r="B130" s="29">
        <v>3.6771099000000003E-3</v>
      </c>
      <c r="C130" s="29">
        <v>3.6771099000000003E-3</v>
      </c>
      <c r="D130" s="29">
        <v>0</v>
      </c>
      <c r="E130" s="29">
        <v>0</v>
      </c>
      <c r="F130" s="29">
        <v>0</v>
      </c>
      <c r="G130" s="29">
        <v>0</v>
      </c>
      <c r="H130" s="29">
        <v>3.4149218368300285E-3</v>
      </c>
      <c r="I130" s="29">
        <v>3.4149218368300285E-3</v>
      </c>
      <c r="J130" s="29">
        <v>4.1336650000000003E-5</v>
      </c>
      <c r="K130" s="59">
        <v>4.1336650000000003E-5</v>
      </c>
      <c r="L130" s="59">
        <v>0</v>
      </c>
      <c r="M130" s="59">
        <v>0</v>
      </c>
      <c r="N130" s="29">
        <v>0</v>
      </c>
      <c r="O130" s="29">
        <v>0</v>
      </c>
      <c r="P130" s="29">
        <v>3.8389233007803218E-5</v>
      </c>
      <c r="Q130" s="29">
        <v>3.8389233007803218E-5</v>
      </c>
      <c r="R130" s="29">
        <v>0</v>
      </c>
      <c r="S130" s="29">
        <v>0</v>
      </c>
      <c r="T130" s="29">
        <v>0</v>
      </c>
      <c r="U130" s="29">
        <v>0</v>
      </c>
      <c r="V130" s="29"/>
      <c r="W130" s="29"/>
      <c r="X130" s="29">
        <v>0</v>
      </c>
      <c r="Y130" s="29">
        <v>0</v>
      </c>
      <c r="Z130" s="28" t="s">
        <v>19</v>
      </c>
      <c r="AA130" s="37"/>
      <c r="AB130" s="38">
        <f t="shared" si="6"/>
        <v>-5.6796006744116507</v>
      </c>
    </row>
    <row r="131" spans="1:28">
      <c r="A131" s="27">
        <v>42128</v>
      </c>
      <c r="B131" s="29">
        <v>0.4510855155005945</v>
      </c>
      <c r="C131" s="29">
        <v>0.4510855155005945</v>
      </c>
      <c r="D131" s="29">
        <v>0</v>
      </c>
      <c r="E131" s="29">
        <v>0</v>
      </c>
      <c r="F131" s="29">
        <v>0</v>
      </c>
      <c r="G131" s="29">
        <v>0</v>
      </c>
      <c r="H131" s="29">
        <v>0.41892187588973351</v>
      </c>
      <c r="I131" s="29">
        <v>0.41892187588973351</v>
      </c>
      <c r="J131" s="29">
        <v>3.1462482704032305E-3</v>
      </c>
      <c r="K131" s="59">
        <v>3.1462482704032305E-3</v>
      </c>
      <c r="L131" s="59">
        <v>0</v>
      </c>
      <c r="M131" s="59">
        <v>0</v>
      </c>
      <c r="N131" s="29">
        <v>0</v>
      </c>
      <c r="O131" s="29">
        <v>0</v>
      </c>
      <c r="P131" s="29">
        <v>2.9219121034942961E-3</v>
      </c>
      <c r="Q131" s="29">
        <v>2.9219121034942961E-3</v>
      </c>
      <c r="R131" s="29">
        <v>4.6762224259330396E-3</v>
      </c>
      <c r="S131" s="29">
        <v>4.6762224259330396E-3</v>
      </c>
      <c r="T131" s="29">
        <v>0</v>
      </c>
      <c r="U131" s="29">
        <v>0</v>
      </c>
      <c r="V131" s="29"/>
      <c r="W131" s="29"/>
      <c r="X131" s="29">
        <v>4.3427948879616101E-3</v>
      </c>
      <c r="Y131" s="29">
        <v>4.3427948879616101E-3</v>
      </c>
      <c r="Z131" s="28" t="s">
        <v>19</v>
      </c>
      <c r="AA131" s="37"/>
      <c r="AB131" s="38">
        <f t="shared" si="6"/>
        <v>-0.87007083016844222</v>
      </c>
    </row>
    <row r="132" spans="1:28">
      <c r="A132" s="27">
        <v>42129</v>
      </c>
      <c r="B132" s="29">
        <v>0.34663506406555605</v>
      </c>
      <c r="C132" s="29">
        <v>0.34663506406555605</v>
      </c>
      <c r="D132" s="29">
        <v>0.45289733956815048</v>
      </c>
      <c r="E132" s="29">
        <v>0.45289733956815048</v>
      </c>
      <c r="F132" s="29">
        <v>0</v>
      </c>
      <c r="G132" s="29">
        <v>0</v>
      </c>
      <c r="H132" s="29">
        <v>0.35421185697078283</v>
      </c>
      <c r="I132" s="29">
        <v>0.35421185697078283</v>
      </c>
      <c r="J132" s="29">
        <v>4.2894565299594059E-3</v>
      </c>
      <c r="K132" s="59">
        <v>4.2894565299594059E-3</v>
      </c>
      <c r="L132" s="59">
        <v>2.7310738224900219E-3</v>
      </c>
      <c r="M132" s="59">
        <v>2.7310738224900219E-3</v>
      </c>
      <c r="N132" s="29">
        <v>0</v>
      </c>
      <c r="O132" s="29">
        <v>0</v>
      </c>
      <c r="P132" s="29">
        <v>4.1783395509023009E-3</v>
      </c>
      <c r="Q132" s="29">
        <v>4.1783395509023009E-3</v>
      </c>
      <c r="R132" s="29">
        <v>3.5582066692130825E-3</v>
      </c>
      <c r="S132" s="29">
        <v>3.5582066692130825E-3</v>
      </c>
      <c r="T132" s="29">
        <v>7.3885428551640306E-2</v>
      </c>
      <c r="U132" s="29">
        <v>7.3885428551640306E-2</v>
      </c>
      <c r="V132" s="29"/>
      <c r="W132" s="29"/>
      <c r="X132" s="29">
        <v>8.5727312809138236E-3</v>
      </c>
      <c r="Y132" s="29">
        <v>8.5727312809138236E-3</v>
      </c>
      <c r="Z132" s="28" t="s">
        <v>19</v>
      </c>
      <c r="AA132" s="37"/>
      <c r="AB132" s="38">
        <f t="shared" si="6"/>
        <v>-1.037860078838573</v>
      </c>
    </row>
    <row r="133" spans="1:28">
      <c r="A133" s="27">
        <v>42130</v>
      </c>
      <c r="B133" s="29">
        <v>2.4921036599381184E-2</v>
      </c>
      <c r="C133" s="29">
        <v>2.4921036599381184E-2</v>
      </c>
      <c r="D133" s="29">
        <v>2.0542026872261077E-2</v>
      </c>
      <c r="E133" s="29">
        <v>2.0542026872261077E-2</v>
      </c>
      <c r="F133" s="29">
        <v>0</v>
      </c>
      <c r="G133" s="29">
        <v>0</v>
      </c>
      <c r="H133" s="29">
        <v>2.4608801145402481E-2</v>
      </c>
      <c r="I133" s="29">
        <v>2.4608801145402481E-2</v>
      </c>
      <c r="J133" s="29">
        <v>2.7325256047197057E-4</v>
      </c>
      <c r="K133" s="59">
        <v>2.7325256047197057E-4</v>
      </c>
      <c r="L133" s="59">
        <v>3.413345685463517E-4</v>
      </c>
      <c r="M133" s="59">
        <v>3.413345685463517E-4</v>
      </c>
      <c r="N133" s="29">
        <v>0</v>
      </c>
      <c r="O133" s="29">
        <v>0</v>
      </c>
      <c r="P133" s="29">
        <v>2.7810699515550951E-4</v>
      </c>
      <c r="Q133" s="29">
        <v>2.7810699515550951E-4</v>
      </c>
      <c r="R133" s="29">
        <v>0</v>
      </c>
      <c r="S133" s="29">
        <v>0</v>
      </c>
      <c r="T133" s="29">
        <v>0</v>
      </c>
      <c r="U133" s="29">
        <v>0</v>
      </c>
      <c r="V133" s="29"/>
      <c r="W133" s="29"/>
      <c r="X133" s="29">
        <v>0</v>
      </c>
      <c r="Y133" s="29">
        <v>0</v>
      </c>
      <c r="Z133" s="28" t="s">
        <v>19</v>
      </c>
      <c r="AA133" s="37"/>
      <c r="AB133" s="38">
        <f t="shared" si="6"/>
        <v>-3.7046511298899829</v>
      </c>
    </row>
    <row r="134" spans="1:28">
      <c r="A134" s="27">
        <v>42131</v>
      </c>
      <c r="B134" s="29">
        <v>8.8734607663593038E-3</v>
      </c>
      <c r="C134" s="29">
        <v>8.8734607663593038E-3</v>
      </c>
      <c r="D134" s="29">
        <v>1.4023992800000001E-2</v>
      </c>
      <c r="E134" s="29">
        <v>1.4023992800000001E-2</v>
      </c>
      <c r="F134" s="29">
        <v>0</v>
      </c>
      <c r="G134" s="29">
        <v>0</v>
      </c>
      <c r="H134" s="29">
        <v>9.2407078856785139E-3</v>
      </c>
      <c r="I134" s="29">
        <v>9.2407078856785139E-3</v>
      </c>
      <c r="J134" s="29">
        <v>9.6283041007943988E-5</v>
      </c>
      <c r="K134" s="59">
        <v>9.6283041007943988E-5</v>
      </c>
      <c r="L134" s="59">
        <v>1.450845E-4</v>
      </c>
      <c r="M134" s="59">
        <v>1.450845E-4</v>
      </c>
      <c r="N134" s="29">
        <v>0</v>
      </c>
      <c r="O134" s="29">
        <v>0</v>
      </c>
      <c r="P134" s="29">
        <v>9.976271944045316E-5</v>
      </c>
      <c r="Q134" s="29">
        <v>9.976271944045316E-5</v>
      </c>
      <c r="R134" s="29">
        <v>1.4631423598813358E-3</v>
      </c>
      <c r="S134" s="29">
        <v>1.4631423598813358E-3</v>
      </c>
      <c r="T134" s="29">
        <v>0</v>
      </c>
      <c r="U134" s="29">
        <v>0</v>
      </c>
      <c r="V134" s="29"/>
      <c r="W134" s="29"/>
      <c r="X134" s="29">
        <v>1.3588162799131442E-3</v>
      </c>
      <c r="Y134" s="29">
        <v>1.3588162799131442E-3</v>
      </c>
      <c r="Z134" s="28" t="s">
        <v>19</v>
      </c>
      <c r="AA134" s="37"/>
      <c r="AB134" s="38">
        <f t="shared" si="6"/>
        <v>-4.6841367852588496</v>
      </c>
    </row>
    <row r="135" spans="1:28">
      <c r="A135" s="27">
        <v>42132</v>
      </c>
      <c r="B135" s="29">
        <v>1.1174565439749144E-2</v>
      </c>
      <c r="C135" s="29">
        <v>1.1174565439749144E-2</v>
      </c>
      <c r="D135" s="29">
        <v>6.184299006961623E-2</v>
      </c>
      <c r="E135" s="29">
        <v>6.184299006961623E-2</v>
      </c>
      <c r="F135" s="29">
        <v>0</v>
      </c>
      <c r="G135" s="29">
        <v>0</v>
      </c>
      <c r="H135" s="29">
        <v>1.4787363664131435E-2</v>
      </c>
      <c r="I135" s="29">
        <v>1.4787363664131435E-2</v>
      </c>
      <c r="J135" s="29">
        <v>1.044569267524729E-4</v>
      </c>
      <c r="K135" s="59">
        <v>1.044569267524729E-4</v>
      </c>
      <c r="L135" s="59">
        <v>7.9182555819981267E-4</v>
      </c>
      <c r="M135" s="59">
        <v>7.9182555819981267E-4</v>
      </c>
      <c r="N135" s="29">
        <v>0</v>
      </c>
      <c r="O135" s="29">
        <v>0</v>
      </c>
      <c r="P135" s="29">
        <v>1.5346820328869287E-4</v>
      </c>
      <c r="Q135" s="29">
        <v>1.5346820328869287E-4</v>
      </c>
      <c r="R135" s="29">
        <v>5.1590756078207893E-3</v>
      </c>
      <c r="S135" s="29">
        <v>5.1590756078207893E-3</v>
      </c>
      <c r="T135" s="29">
        <v>0</v>
      </c>
      <c r="U135" s="29">
        <v>0</v>
      </c>
      <c r="V135" s="29"/>
      <c r="W135" s="29"/>
      <c r="X135" s="29">
        <v>4.791219308132282E-3</v>
      </c>
      <c r="Y135" s="29">
        <v>4.791219308132282E-3</v>
      </c>
      <c r="Z135" s="28" t="s">
        <v>19</v>
      </c>
      <c r="AA135" s="37"/>
      <c r="AB135" s="38">
        <f t="shared" si="6"/>
        <v>-4.2139822693900282</v>
      </c>
    </row>
    <row r="136" spans="1:28">
      <c r="A136" s="27">
        <v>42133</v>
      </c>
      <c r="B136" s="29">
        <v>0.46939510162043907</v>
      </c>
      <c r="C136" s="29">
        <v>0.46939510162043907</v>
      </c>
      <c r="D136" s="29">
        <v>0</v>
      </c>
      <c r="E136" s="29">
        <v>0</v>
      </c>
      <c r="F136" s="29">
        <v>0</v>
      </c>
      <c r="G136" s="29">
        <v>0</v>
      </c>
      <c r="H136" s="29">
        <v>0.43592593809194763</v>
      </c>
      <c r="I136" s="29">
        <v>0.43592593809194763</v>
      </c>
      <c r="J136" s="29">
        <v>2.9130564586247855E-3</v>
      </c>
      <c r="K136" s="59">
        <v>2.9130564586247855E-3</v>
      </c>
      <c r="L136" s="59">
        <v>0</v>
      </c>
      <c r="M136" s="59">
        <v>0</v>
      </c>
      <c r="N136" s="29">
        <v>0</v>
      </c>
      <c r="O136" s="29">
        <v>0</v>
      </c>
      <c r="P136" s="29">
        <v>2.7053475101401049E-3</v>
      </c>
      <c r="Q136" s="29">
        <v>2.7053475101401049E-3</v>
      </c>
      <c r="R136" s="29">
        <v>2.696200317655086E-3</v>
      </c>
      <c r="S136" s="29">
        <v>2.696200317655086E-3</v>
      </c>
      <c r="T136" s="29">
        <v>0</v>
      </c>
      <c r="U136" s="29">
        <v>0</v>
      </c>
      <c r="V136" s="29"/>
      <c r="W136" s="29"/>
      <c r="X136" s="29">
        <v>2.5039538092751627E-3</v>
      </c>
      <c r="Y136" s="29">
        <v>2.5039538092751627E-3</v>
      </c>
      <c r="Z136" s="28" t="s">
        <v>19</v>
      </c>
      <c r="AA136" s="37"/>
      <c r="AB136" s="38">
        <f t="shared" si="6"/>
        <v>-0.83028291682368316</v>
      </c>
    </row>
    <row r="137" spans="1:28">
      <c r="A137" s="27">
        <v>42134</v>
      </c>
      <c r="B137" s="29">
        <v>7.8847688194051163E-2</v>
      </c>
      <c r="C137" s="29">
        <v>7.8847688194051163E-2</v>
      </c>
      <c r="D137" s="29">
        <v>0.83903089149999999</v>
      </c>
      <c r="E137" s="29">
        <v>0.83903089149999999</v>
      </c>
      <c r="F137" s="29">
        <v>0</v>
      </c>
      <c r="G137" s="29">
        <v>0</v>
      </c>
      <c r="H137" s="29">
        <v>0.13305084424580027</v>
      </c>
      <c r="I137" s="29">
        <v>0.13305084424580027</v>
      </c>
      <c r="J137" s="29">
        <v>1.2376643180401798E-3</v>
      </c>
      <c r="K137" s="59">
        <v>1.2376643180401798E-3</v>
      </c>
      <c r="L137" s="59">
        <v>8.3020339999999981E-3</v>
      </c>
      <c r="M137" s="59">
        <v>8.3020339999999981E-3</v>
      </c>
      <c r="N137" s="29">
        <v>0</v>
      </c>
      <c r="O137" s="29">
        <v>0</v>
      </c>
      <c r="P137" s="29">
        <v>1.7413733326741222E-3</v>
      </c>
      <c r="Q137" s="29">
        <v>1.7413733326741222E-3</v>
      </c>
      <c r="R137" s="29">
        <v>5.4393897033462278E-3</v>
      </c>
      <c r="S137" s="29">
        <v>5.4393897033462278E-3</v>
      </c>
      <c r="T137" s="29">
        <v>7.2049372486518146E-2</v>
      </c>
      <c r="U137" s="29">
        <v>7.2049372486518146E-2</v>
      </c>
      <c r="V137" s="29"/>
      <c r="W137" s="29"/>
      <c r="X137" s="29">
        <v>1.0188864929448392E-2</v>
      </c>
      <c r="Y137" s="29">
        <v>1.0188864929448392E-2</v>
      </c>
      <c r="Z137" s="28" t="s">
        <v>19</v>
      </c>
      <c r="AA137" s="37"/>
      <c r="AB137" s="38">
        <f t="shared" ref="AB137:AB200" si="7">IF(I137&gt;0,LN(I137),"")</f>
        <v>-2.0170239362512477</v>
      </c>
    </row>
    <row r="138" spans="1:28">
      <c r="A138" s="27">
        <v>42135</v>
      </c>
      <c r="B138" s="29">
        <v>5.1714827399999996E-2</v>
      </c>
      <c r="C138" s="29">
        <v>5.1714827399999996E-2</v>
      </c>
      <c r="D138" s="29">
        <v>4.8439783134365741E-2</v>
      </c>
      <c r="E138" s="29">
        <v>4.8439783134365741E-2</v>
      </c>
      <c r="F138" s="29">
        <v>0</v>
      </c>
      <c r="G138" s="29">
        <v>0</v>
      </c>
      <c r="H138" s="29">
        <v>5.1481307723908028E-2</v>
      </c>
      <c r="I138" s="29">
        <v>5.1481307723908028E-2</v>
      </c>
      <c r="J138" s="29">
        <v>5.4571700000000014E-4</v>
      </c>
      <c r="K138" s="59">
        <v>5.4571700000000014E-4</v>
      </c>
      <c r="L138" s="59">
        <v>5.291126317641721E-4</v>
      </c>
      <c r="M138" s="59">
        <v>5.291126317641721E-4</v>
      </c>
      <c r="N138" s="29">
        <v>0</v>
      </c>
      <c r="O138" s="29">
        <v>0</v>
      </c>
      <c r="P138" s="29">
        <v>5.4453306281392023E-4</v>
      </c>
      <c r="Q138" s="29">
        <v>5.4453306281392023E-4</v>
      </c>
      <c r="R138" s="29">
        <v>0</v>
      </c>
      <c r="S138" s="29">
        <v>0</v>
      </c>
      <c r="T138" s="29">
        <v>0</v>
      </c>
      <c r="U138" s="29">
        <v>0</v>
      </c>
      <c r="V138" s="29"/>
      <c r="W138" s="29"/>
      <c r="X138" s="29">
        <v>0</v>
      </c>
      <c r="Y138" s="29">
        <v>0</v>
      </c>
      <c r="Z138" s="28" t="s">
        <v>19</v>
      </c>
      <c r="AA138" s="37"/>
      <c r="AB138" s="38">
        <f t="shared" si="7"/>
        <v>-2.9665364940145347</v>
      </c>
    </row>
    <row r="139" spans="1:28">
      <c r="A139" s="27">
        <v>42136</v>
      </c>
      <c r="B139" s="29">
        <v>1.9669674512833659E-2</v>
      </c>
      <c r="C139" s="29">
        <v>1.9669674512833659E-2</v>
      </c>
      <c r="D139" s="29">
        <v>4.3584321000000002E-3</v>
      </c>
      <c r="E139" s="29">
        <v>4.3584321000000002E-3</v>
      </c>
      <c r="F139" s="29">
        <v>0</v>
      </c>
      <c r="G139" s="29">
        <v>0</v>
      </c>
      <c r="H139" s="29">
        <v>1.8577940759391377E-2</v>
      </c>
      <c r="I139" s="29">
        <v>1.8577940759391377E-2</v>
      </c>
      <c r="J139" s="29">
        <v>1.6851035975111133E-4</v>
      </c>
      <c r="K139" s="59">
        <v>1.6851035975111133E-4</v>
      </c>
      <c r="L139" s="59">
        <v>4.8361399999999994E-5</v>
      </c>
      <c r="M139" s="59">
        <v>4.8361399999999994E-5</v>
      </c>
      <c r="N139" s="29">
        <v>0</v>
      </c>
      <c r="O139" s="29">
        <v>0</v>
      </c>
      <c r="P139" s="29">
        <v>1.5994340801300016E-4</v>
      </c>
      <c r="Q139" s="29">
        <v>1.5994340801300016E-4</v>
      </c>
      <c r="R139" s="29">
        <v>0</v>
      </c>
      <c r="S139" s="29">
        <v>0</v>
      </c>
      <c r="T139" s="29">
        <v>0</v>
      </c>
      <c r="U139" s="29">
        <v>0</v>
      </c>
      <c r="V139" s="29"/>
      <c r="W139" s="29"/>
      <c r="X139" s="29">
        <v>0</v>
      </c>
      <c r="Y139" s="29">
        <v>0</v>
      </c>
      <c r="Z139" s="28" t="s">
        <v>19</v>
      </c>
      <c r="AA139" s="37"/>
      <c r="AB139" s="38">
        <f t="shared" si="7"/>
        <v>-3.9857803827724907</v>
      </c>
    </row>
    <row r="140" spans="1:28">
      <c r="A140" s="27">
        <v>42137</v>
      </c>
      <c r="B140" s="29">
        <v>0.14840182239999994</v>
      </c>
      <c r="C140" s="29">
        <v>0.14840182239999994</v>
      </c>
      <c r="D140" s="29">
        <v>0.20971791861071579</v>
      </c>
      <c r="E140" s="29">
        <v>0.20971791861071579</v>
      </c>
      <c r="F140" s="29">
        <v>0</v>
      </c>
      <c r="G140" s="29">
        <v>0</v>
      </c>
      <c r="H140" s="29">
        <v>0.15277382893334593</v>
      </c>
      <c r="I140" s="29">
        <v>0.15277382893334593</v>
      </c>
      <c r="J140" s="29">
        <v>1.6810911000000007E-3</v>
      </c>
      <c r="K140" s="59">
        <v>1.6810911000000007E-3</v>
      </c>
      <c r="L140" s="59">
        <v>3.0064407845708852E-3</v>
      </c>
      <c r="M140" s="59">
        <v>3.0064407845708852E-3</v>
      </c>
      <c r="N140" s="29">
        <v>0</v>
      </c>
      <c r="O140" s="29">
        <v>0</v>
      </c>
      <c r="P140" s="29">
        <v>1.7755921827173199E-3</v>
      </c>
      <c r="Q140" s="29">
        <v>1.7755921827173199E-3</v>
      </c>
      <c r="R140" s="29">
        <v>8.3818775500178848E-3</v>
      </c>
      <c r="S140" s="29">
        <v>8.3818775500178848E-3</v>
      </c>
      <c r="T140" s="29">
        <v>0</v>
      </c>
      <c r="U140" s="29">
        <v>0</v>
      </c>
      <c r="V140" s="29"/>
      <c r="W140" s="29"/>
      <c r="X140" s="29">
        <v>7.7842265957814996E-3</v>
      </c>
      <c r="Y140" s="29">
        <v>7.7842265957814996E-3</v>
      </c>
      <c r="Z140" s="28" t="s">
        <v>19</v>
      </c>
      <c r="AA140" s="37"/>
      <c r="AB140" s="38">
        <f t="shared" si="7"/>
        <v>-1.8787966935334595</v>
      </c>
    </row>
    <row r="141" spans="1:28">
      <c r="A141" s="27">
        <v>42138</v>
      </c>
      <c r="B141" s="29">
        <v>4.9721803450493832E-2</v>
      </c>
      <c r="C141" s="29">
        <v>4.9721803450493832E-2</v>
      </c>
      <c r="D141" s="29">
        <v>0.20442291683537742</v>
      </c>
      <c r="E141" s="29">
        <v>0.20442291683537742</v>
      </c>
      <c r="F141" s="29">
        <v>0</v>
      </c>
      <c r="G141" s="29">
        <v>0</v>
      </c>
      <c r="H141" s="29">
        <v>6.0752418904391696E-2</v>
      </c>
      <c r="I141" s="29">
        <v>6.0752418904391696E-2</v>
      </c>
      <c r="J141" s="29">
        <v>6.1295991813540608E-4</v>
      </c>
      <c r="K141" s="59">
        <v>6.1295991813540608E-4</v>
      </c>
      <c r="L141" s="59">
        <v>1.6493842278380241E-3</v>
      </c>
      <c r="M141" s="59">
        <v>1.6493842278380241E-3</v>
      </c>
      <c r="N141" s="29">
        <v>0</v>
      </c>
      <c r="O141" s="29">
        <v>0</v>
      </c>
      <c r="P141" s="29">
        <v>6.8685982588175985E-4</v>
      </c>
      <c r="Q141" s="29">
        <v>6.8685982588175985E-4</v>
      </c>
      <c r="R141" s="29">
        <v>0</v>
      </c>
      <c r="S141" s="29">
        <v>0</v>
      </c>
      <c r="T141" s="29">
        <v>0</v>
      </c>
      <c r="U141" s="29">
        <v>0</v>
      </c>
      <c r="V141" s="29"/>
      <c r="W141" s="29"/>
      <c r="X141" s="29">
        <v>0</v>
      </c>
      <c r="Y141" s="29">
        <v>0</v>
      </c>
      <c r="Z141" s="28" t="s">
        <v>19</v>
      </c>
      <c r="AA141" s="37"/>
      <c r="AB141" s="38">
        <f t="shared" si="7"/>
        <v>-2.8009483801979274</v>
      </c>
    </row>
    <row r="142" spans="1:28">
      <c r="A142" s="27">
        <v>42139</v>
      </c>
      <c r="B142" s="29">
        <v>7.2275189999999997E-4</v>
      </c>
      <c r="C142" s="29">
        <v>7.2275189999999997E-4</v>
      </c>
      <c r="D142" s="29">
        <v>0.16200351427874213</v>
      </c>
      <c r="E142" s="29">
        <v>0.16200351427874213</v>
      </c>
      <c r="F142" s="29">
        <v>0</v>
      </c>
      <c r="G142" s="29">
        <v>0</v>
      </c>
      <c r="H142" s="29">
        <v>1.2222514448478314E-2</v>
      </c>
      <c r="I142" s="29">
        <v>1.2222514448478314E-2</v>
      </c>
      <c r="J142" s="29">
        <v>6.6726000000000003E-6</v>
      </c>
      <c r="K142" s="59">
        <v>6.6726000000000003E-6</v>
      </c>
      <c r="L142" s="59">
        <v>1.641503301796945E-3</v>
      </c>
      <c r="M142" s="59">
        <v>1.641503301796945E-3</v>
      </c>
      <c r="N142" s="29">
        <v>0</v>
      </c>
      <c r="O142" s="29">
        <v>0</v>
      </c>
      <c r="P142" s="29">
        <v>1.2324053160164906E-4</v>
      </c>
      <c r="Q142" s="29">
        <v>1.2324053160164906E-4</v>
      </c>
      <c r="R142" s="29">
        <v>0</v>
      </c>
      <c r="S142" s="29">
        <v>0</v>
      </c>
      <c r="T142" s="29">
        <v>0</v>
      </c>
      <c r="U142" s="29">
        <v>0</v>
      </c>
      <c r="V142" s="29"/>
      <c r="W142" s="29"/>
      <c r="X142" s="29">
        <v>0</v>
      </c>
      <c r="Y142" s="29">
        <v>0</v>
      </c>
      <c r="Z142" s="28" t="s">
        <v>19</v>
      </c>
      <c r="AA142" s="37"/>
      <c r="AB142" s="38">
        <f t="shared" si="7"/>
        <v>-4.4044755813908125</v>
      </c>
    </row>
    <row r="143" spans="1:28">
      <c r="A143" s="27">
        <v>42140</v>
      </c>
      <c r="B143" s="29">
        <v>0.58451414859999984</v>
      </c>
      <c r="C143" s="29">
        <v>0.58451414859999984</v>
      </c>
      <c r="D143" s="29">
        <v>3.4489708999999999E-3</v>
      </c>
      <c r="E143" s="29">
        <v>3.4489708999999999E-3</v>
      </c>
      <c r="F143" s="29">
        <v>0</v>
      </c>
      <c r="G143" s="29">
        <v>0</v>
      </c>
      <c r="H143" s="29">
        <v>0.54308260109126794</v>
      </c>
      <c r="I143" s="29">
        <v>0.54308260109126794</v>
      </c>
      <c r="J143" s="29">
        <v>1.5059286089999999E-2</v>
      </c>
      <c r="K143" s="59">
        <v>1.5059286089999999E-2</v>
      </c>
      <c r="L143" s="59">
        <v>3.2240999999999998E-5</v>
      </c>
      <c r="M143" s="59">
        <v>3.2240999999999998E-5</v>
      </c>
      <c r="N143" s="29">
        <v>0</v>
      </c>
      <c r="O143" s="29">
        <v>0</v>
      </c>
      <c r="P143" s="29">
        <v>1.3987816388396863E-2</v>
      </c>
      <c r="Q143" s="29">
        <v>1.3987816388396863E-2</v>
      </c>
      <c r="R143" s="29">
        <v>0</v>
      </c>
      <c r="S143" s="29">
        <v>0</v>
      </c>
      <c r="T143" s="29">
        <v>0</v>
      </c>
      <c r="U143" s="29">
        <v>0</v>
      </c>
      <c r="V143" s="29"/>
      <c r="W143" s="29"/>
      <c r="X143" s="29">
        <v>0</v>
      </c>
      <c r="Y143" s="29">
        <v>0</v>
      </c>
      <c r="Z143" s="28" t="s">
        <v>19</v>
      </c>
      <c r="AA143" s="37"/>
      <c r="AB143" s="38">
        <f t="shared" si="7"/>
        <v>-0.61049385074383467</v>
      </c>
    </row>
    <row r="144" spans="1:28">
      <c r="A144" s="27">
        <v>42141</v>
      </c>
      <c r="B144" s="29">
        <v>2.6915516049228986E-2</v>
      </c>
      <c r="C144" s="29">
        <v>2.6915516049228986E-2</v>
      </c>
      <c r="D144" s="29">
        <v>3.2434351299999997E-2</v>
      </c>
      <c r="E144" s="29">
        <v>3.2434351299999997E-2</v>
      </c>
      <c r="F144" s="29">
        <v>0</v>
      </c>
      <c r="G144" s="29">
        <v>0</v>
      </c>
      <c r="H144" s="29">
        <v>2.7309024202290665E-2</v>
      </c>
      <c r="I144" s="29">
        <v>2.7309024202290665E-2</v>
      </c>
      <c r="J144" s="29">
        <v>1.6885201344690612E-4</v>
      </c>
      <c r="K144" s="59">
        <v>1.6885201344690612E-4</v>
      </c>
      <c r="L144" s="59">
        <v>2.9016790000000001E-4</v>
      </c>
      <c r="M144" s="59">
        <v>2.9016790000000001E-4</v>
      </c>
      <c r="N144" s="29">
        <v>0</v>
      </c>
      <c r="O144" s="29">
        <v>0</v>
      </c>
      <c r="P144" s="29">
        <v>1.775021702798862E-4</v>
      </c>
      <c r="Q144" s="29">
        <v>1.775021702798862E-4</v>
      </c>
      <c r="R144" s="29">
        <v>5.1493537316753988E-3</v>
      </c>
      <c r="S144" s="29">
        <v>5.1493537316753988E-3</v>
      </c>
      <c r="T144" s="29">
        <v>3.543377164758757E-2</v>
      </c>
      <c r="U144" s="29">
        <v>3.543377164758757E-2</v>
      </c>
      <c r="V144" s="29"/>
      <c r="W144" s="29"/>
      <c r="X144" s="29">
        <v>7.3087161368085721E-3</v>
      </c>
      <c r="Y144" s="29">
        <v>7.3087161368085721E-3</v>
      </c>
      <c r="Z144" s="28" t="s">
        <v>19</v>
      </c>
      <c r="AA144" s="37"/>
      <c r="AB144" s="38">
        <f t="shared" si="7"/>
        <v>-3.6005380745526412</v>
      </c>
    </row>
    <row r="145" spans="1:28">
      <c r="A145" s="27">
        <v>42142</v>
      </c>
      <c r="B145" s="29">
        <v>8.7043432831317245E-3</v>
      </c>
      <c r="C145" s="29">
        <v>8.7043432831317245E-3</v>
      </c>
      <c r="D145" s="29">
        <v>1.7834928048976729E-2</v>
      </c>
      <c r="E145" s="29">
        <v>1.7834928048976729E-2</v>
      </c>
      <c r="F145" s="29">
        <v>0</v>
      </c>
      <c r="G145" s="29">
        <v>0</v>
      </c>
      <c r="H145" s="29">
        <v>9.3553791239060647E-3</v>
      </c>
      <c r="I145" s="29">
        <v>9.3553791239060647E-3</v>
      </c>
      <c r="J145" s="29">
        <v>1.8910876923796294E-4</v>
      </c>
      <c r="K145" s="59">
        <v>1.8910876923796294E-4</v>
      </c>
      <c r="L145" s="59">
        <v>1.5553716321782036E-4</v>
      </c>
      <c r="M145" s="59">
        <v>1.5553716321782036E-4</v>
      </c>
      <c r="N145" s="29">
        <v>0</v>
      </c>
      <c r="O145" s="29">
        <v>0</v>
      </c>
      <c r="P145" s="29">
        <v>1.8671502126759999E-4</v>
      </c>
      <c r="Q145" s="29">
        <v>1.8671502126759999E-4</v>
      </c>
      <c r="R145" s="29">
        <v>0</v>
      </c>
      <c r="S145" s="29">
        <v>0</v>
      </c>
      <c r="T145" s="29">
        <v>0</v>
      </c>
      <c r="U145" s="29">
        <v>0</v>
      </c>
      <c r="V145" s="29"/>
      <c r="W145" s="29"/>
      <c r="X145" s="29">
        <v>0</v>
      </c>
      <c r="Y145" s="29">
        <v>0</v>
      </c>
      <c r="Z145" s="28" t="s">
        <v>19</v>
      </c>
      <c r="AA145" s="37"/>
      <c r="AB145" s="38">
        <f t="shared" si="7"/>
        <v>-4.6718037937377499</v>
      </c>
    </row>
    <row r="146" spans="1:28">
      <c r="A146" s="27">
        <v>42143</v>
      </c>
      <c r="B146" s="29">
        <v>2.5606991580078745E-2</v>
      </c>
      <c r="C146" s="29">
        <v>2.5606991580078745E-2</v>
      </c>
      <c r="D146" s="29">
        <v>8.0039424191890141E-2</v>
      </c>
      <c r="E146" s="29">
        <v>8.0039424191890141E-2</v>
      </c>
      <c r="F146" s="29">
        <v>0</v>
      </c>
      <c r="G146" s="29">
        <v>0</v>
      </c>
      <c r="H146" s="29">
        <v>2.9488173940203699E-2</v>
      </c>
      <c r="I146" s="29">
        <v>2.9488173940203699E-2</v>
      </c>
      <c r="J146" s="29">
        <v>3.0070555730761077E-4</v>
      </c>
      <c r="K146" s="59">
        <v>3.0070555730761077E-4</v>
      </c>
      <c r="L146" s="59">
        <v>1.1735985951890082E-3</v>
      </c>
      <c r="M146" s="59">
        <v>1.1735985951890082E-3</v>
      </c>
      <c r="N146" s="29">
        <v>0</v>
      </c>
      <c r="O146" s="29">
        <v>0</v>
      </c>
      <c r="P146" s="29">
        <v>3.6294523498400447E-4</v>
      </c>
      <c r="Q146" s="29">
        <v>3.6294523498400447E-4</v>
      </c>
      <c r="R146" s="29">
        <v>5.152610560184105E-3</v>
      </c>
      <c r="S146" s="29">
        <v>5.152610560184105E-3</v>
      </c>
      <c r="T146" s="29">
        <v>0</v>
      </c>
      <c r="U146" s="29">
        <v>0</v>
      </c>
      <c r="V146" s="29"/>
      <c r="W146" s="29"/>
      <c r="X146" s="29">
        <v>4.7852152361977825E-3</v>
      </c>
      <c r="Y146" s="29">
        <v>4.7852152361977825E-3</v>
      </c>
      <c r="Z146" s="28" t="s">
        <v>19</v>
      </c>
      <c r="AA146" s="37"/>
      <c r="AB146" s="38">
        <f t="shared" si="7"/>
        <v>-3.5237659793945131</v>
      </c>
    </row>
    <row r="147" spans="1:28">
      <c r="A147" s="27">
        <v>42144</v>
      </c>
      <c r="B147" s="29">
        <v>3.3866297785456888E-3</v>
      </c>
      <c r="C147" s="29">
        <v>3.3866297785456888E-3</v>
      </c>
      <c r="D147" s="29">
        <v>0.53678235210000003</v>
      </c>
      <c r="E147" s="29">
        <v>0.53678235210000003</v>
      </c>
      <c r="F147" s="29">
        <v>0</v>
      </c>
      <c r="G147" s="29">
        <v>0</v>
      </c>
      <c r="H147" s="29">
        <v>4.1419213830115688E-2</v>
      </c>
      <c r="I147" s="29">
        <v>4.1419213830115688E-2</v>
      </c>
      <c r="J147" s="29">
        <v>1.1279911403482382E-4</v>
      </c>
      <c r="K147" s="59">
        <v>1.1279911403482382E-4</v>
      </c>
      <c r="L147" s="59">
        <v>5.6518307500000003E-2</v>
      </c>
      <c r="M147" s="59">
        <v>5.6518307500000003E-2</v>
      </c>
      <c r="N147" s="29">
        <v>0</v>
      </c>
      <c r="O147" s="29">
        <v>0</v>
      </c>
      <c r="P147" s="29">
        <v>4.1346672109970088E-3</v>
      </c>
      <c r="Q147" s="29">
        <v>4.1346672109970088E-3</v>
      </c>
      <c r="R147" s="29">
        <v>0</v>
      </c>
      <c r="S147" s="29">
        <v>0</v>
      </c>
      <c r="T147" s="29">
        <v>0</v>
      </c>
      <c r="U147" s="29">
        <v>0</v>
      </c>
      <c r="V147" s="29"/>
      <c r="W147" s="29"/>
      <c r="X147" s="29">
        <v>0</v>
      </c>
      <c r="Y147" s="29">
        <v>0</v>
      </c>
      <c r="Z147" s="28" t="s">
        <v>19</v>
      </c>
      <c r="AA147" s="37"/>
      <c r="AB147" s="38">
        <f t="shared" si="7"/>
        <v>-3.1840104036362664</v>
      </c>
    </row>
    <row r="148" spans="1:28">
      <c r="A148" s="27">
        <v>42145</v>
      </c>
      <c r="B148" s="29">
        <v>0.22065783600239361</v>
      </c>
      <c r="C148" s="29">
        <v>0.22065783600239361</v>
      </c>
      <c r="D148" s="29">
        <v>1.5857158E-3</v>
      </c>
      <c r="E148" s="29">
        <v>1.5857158E-3</v>
      </c>
      <c r="F148" s="29">
        <v>0</v>
      </c>
      <c r="G148" s="29">
        <v>0</v>
      </c>
      <c r="H148" s="29">
        <v>0.20503739047521347</v>
      </c>
      <c r="I148" s="29">
        <v>0.20503739047521347</v>
      </c>
      <c r="J148" s="29">
        <v>9.3129010926848704E-3</v>
      </c>
      <c r="K148" s="59">
        <v>9.3129010926848704E-3</v>
      </c>
      <c r="L148" s="59">
        <v>1.6120499999999999E-5</v>
      </c>
      <c r="M148" s="59">
        <v>1.6120499999999999E-5</v>
      </c>
      <c r="N148" s="29">
        <v>0</v>
      </c>
      <c r="O148" s="29">
        <v>0</v>
      </c>
      <c r="P148" s="29">
        <v>8.6500150317291649E-3</v>
      </c>
      <c r="Q148" s="29">
        <v>8.6500150317291649E-3</v>
      </c>
      <c r="R148" s="29">
        <v>0</v>
      </c>
      <c r="S148" s="29">
        <v>0</v>
      </c>
      <c r="T148" s="29">
        <v>0</v>
      </c>
      <c r="U148" s="29">
        <v>0</v>
      </c>
      <c r="V148" s="29"/>
      <c r="W148" s="29"/>
      <c r="X148" s="29">
        <v>0</v>
      </c>
      <c r="Y148" s="29">
        <v>0</v>
      </c>
      <c r="Z148" s="28" t="s">
        <v>19</v>
      </c>
      <c r="AA148" s="37"/>
      <c r="AB148" s="38">
        <f t="shared" si="7"/>
        <v>-1.5845629239132131</v>
      </c>
    </row>
    <row r="149" spans="1:28">
      <c r="A149" s="27">
        <v>42146</v>
      </c>
      <c r="B149" s="29">
        <v>4.0074847999999998E-3</v>
      </c>
      <c r="C149" s="29">
        <v>4.0074847999999998E-3</v>
      </c>
      <c r="D149" s="29">
        <v>0</v>
      </c>
      <c r="E149" s="29">
        <v>0</v>
      </c>
      <c r="F149" s="29">
        <v>0</v>
      </c>
      <c r="G149" s="29">
        <v>0</v>
      </c>
      <c r="H149" s="29">
        <v>3.7217400965590987E-3</v>
      </c>
      <c r="I149" s="29">
        <v>3.7217400965590987E-3</v>
      </c>
      <c r="J149" s="29">
        <v>1.5824039999999995E-4</v>
      </c>
      <c r="K149" s="59">
        <v>1.5824039999999995E-4</v>
      </c>
      <c r="L149" s="59">
        <v>0</v>
      </c>
      <c r="M149" s="59">
        <v>0</v>
      </c>
      <c r="N149" s="29">
        <v>0</v>
      </c>
      <c r="O149" s="29">
        <v>0</v>
      </c>
      <c r="P149" s="29">
        <v>1.4695742366272987E-4</v>
      </c>
      <c r="Q149" s="29">
        <v>1.4695742366272987E-4</v>
      </c>
      <c r="R149" s="29">
        <v>3.6019551118673413E-3</v>
      </c>
      <c r="S149" s="29">
        <v>3.6019551118673413E-3</v>
      </c>
      <c r="T149" s="29">
        <v>0</v>
      </c>
      <c r="U149" s="29">
        <v>0</v>
      </c>
      <c r="V149" s="29"/>
      <c r="W149" s="29"/>
      <c r="X149" s="29">
        <v>3.3451257920785373E-3</v>
      </c>
      <c r="Y149" s="29">
        <v>3.3451257920785373E-3</v>
      </c>
      <c r="Z149" s="28" t="s">
        <v>19</v>
      </c>
      <c r="AA149" s="37"/>
      <c r="AB149" s="38">
        <f t="shared" si="7"/>
        <v>-5.5935639521741463</v>
      </c>
    </row>
    <row r="150" spans="1:28">
      <c r="A150" s="27">
        <v>42147</v>
      </c>
      <c r="B150" s="29">
        <v>0.40508284921891269</v>
      </c>
      <c r="C150" s="29">
        <v>0.40508284921891269</v>
      </c>
      <c r="D150" s="29">
        <v>0</v>
      </c>
      <c r="E150" s="29">
        <v>0</v>
      </c>
      <c r="F150" s="29">
        <v>0</v>
      </c>
      <c r="G150" s="29">
        <v>0</v>
      </c>
      <c r="H150" s="29">
        <v>0.37619932641202558</v>
      </c>
      <c r="I150" s="29">
        <v>0.37619932641202558</v>
      </c>
      <c r="J150" s="29">
        <v>6.4690219901359231E-3</v>
      </c>
      <c r="K150" s="59">
        <v>6.4690219901359231E-3</v>
      </c>
      <c r="L150" s="59">
        <v>0</v>
      </c>
      <c r="M150" s="59">
        <v>0</v>
      </c>
      <c r="N150" s="29">
        <v>0</v>
      </c>
      <c r="O150" s="29">
        <v>0</v>
      </c>
      <c r="P150" s="29">
        <v>6.0077629056038851E-3</v>
      </c>
      <c r="Q150" s="29">
        <v>6.0077629056038851E-3</v>
      </c>
      <c r="R150" s="29">
        <v>2.3737580921662869E-3</v>
      </c>
      <c r="S150" s="29">
        <v>2.3737580921662869E-3</v>
      </c>
      <c r="T150" s="29">
        <v>0</v>
      </c>
      <c r="U150" s="29">
        <v>0</v>
      </c>
      <c r="V150" s="29"/>
      <c r="W150" s="29"/>
      <c r="X150" s="29">
        <v>2.204502602516895E-3</v>
      </c>
      <c r="Y150" s="29">
        <v>2.204502602516895E-3</v>
      </c>
      <c r="Z150" s="28" t="s">
        <v>19</v>
      </c>
      <c r="AA150" s="37"/>
      <c r="AB150" s="38">
        <f t="shared" si="7"/>
        <v>-0.97763615262179249</v>
      </c>
    </row>
    <row r="151" spans="1:28">
      <c r="A151" s="27">
        <v>42148</v>
      </c>
      <c r="B151" s="29">
        <v>3.6020302828749573E-2</v>
      </c>
      <c r="C151" s="29">
        <v>3.6020302828749573E-2</v>
      </c>
      <c r="D151" s="29">
        <v>0</v>
      </c>
      <c r="E151" s="29">
        <v>0</v>
      </c>
      <c r="F151" s="29">
        <v>0</v>
      </c>
      <c r="G151" s="29">
        <v>0</v>
      </c>
      <c r="H151" s="29">
        <v>3.3451956031862781E-2</v>
      </c>
      <c r="I151" s="29">
        <v>3.3451956031862781E-2</v>
      </c>
      <c r="J151" s="29">
        <v>2.4913935582701694E-4</v>
      </c>
      <c r="K151" s="59">
        <v>2.4913935582701694E-4</v>
      </c>
      <c r="L151" s="59">
        <v>0</v>
      </c>
      <c r="M151" s="59">
        <v>0</v>
      </c>
      <c r="N151" s="29">
        <v>0</v>
      </c>
      <c r="O151" s="29">
        <v>0</v>
      </c>
      <c r="P151" s="29">
        <v>2.3137503359022441E-4</v>
      </c>
      <c r="Q151" s="29">
        <v>2.3137503359022441E-4</v>
      </c>
      <c r="R151" s="29">
        <v>7.9330509346390039E-3</v>
      </c>
      <c r="S151" s="29">
        <v>7.9330509346390039E-3</v>
      </c>
      <c r="T151" s="29">
        <v>0</v>
      </c>
      <c r="U151" s="29">
        <v>0</v>
      </c>
      <c r="V151" s="29"/>
      <c r="W151" s="29"/>
      <c r="X151" s="29">
        <v>7.3674025542134593E-3</v>
      </c>
      <c r="Y151" s="29">
        <v>7.3674025542134593E-3</v>
      </c>
      <c r="Z151" s="28" t="s">
        <v>19</v>
      </c>
      <c r="AA151" s="37"/>
      <c r="AB151" s="38">
        <f t="shared" si="7"/>
        <v>-3.3976450178286988</v>
      </c>
    </row>
    <row r="152" spans="1:28">
      <c r="A152" s="27">
        <v>42149</v>
      </c>
      <c r="B152" s="29">
        <v>0.64049226479999988</v>
      </c>
      <c r="C152" s="29">
        <v>0.64049226479999988</v>
      </c>
      <c r="D152" s="29">
        <v>1.1192430400000002E-2</v>
      </c>
      <c r="E152" s="29">
        <v>1.1192430400000002E-2</v>
      </c>
      <c r="F152" s="29">
        <v>0</v>
      </c>
      <c r="G152" s="29">
        <v>0</v>
      </c>
      <c r="H152" s="29">
        <v>0.59562145342323902</v>
      </c>
      <c r="I152" s="29">
        <v>0.59562145342323902</v>
      </c>
      <c r="J152" s="29">
        <v>1.9814282959999988E-2</v>
      </c>
      <c r="K152" s="59">
        <v>1.9814282959999988E-2</v>
      </c>
      <c r="L152" s="59">
        <v>4.8361500000000001E-5</v>
      </c>
      <c r="M152" s="59">
        <v>4.8361500000000001E-5</v>
      </c>
      <c r="N152" s="29">
        <v>0</v>
      </c>
      <c r="O152" s="29">
        <v>0</v>
      </c>
      <c r="P152" s="29">
        <v>1.8404918321655299E-2</v>
      </c>
      <c r="Q152" s="29">
        <v>1.8404918321655299E-2</v>
      </c>
      <c r="R152" s="29">
        <v>0</v>
      </c>
      <c r="S152" s="29">
        <v>0</v>
      </c>
      <c r="T152" s="29">
        <v>0</v>
      </c>
      <c r="U152" s="29">
        <v>0</v>
      </c>
      <c r="V152" s="29"/>
      <c r="W152" s="29"/>
      <c r="X152" s="29">
        <v>0</v>
      </c>
      <c r="Y152" s="29">
        <v>0</v>
      </c>
      <c r="Z152" s="28" t="s">
        <v>19</v>
      </c>
      <c r="AA152" s="37"/>
      <c r="AB152" s="38">
        <f t="shared" si="7"/>
        <v>-0.51814995897001026</v>
      </c>
    </row>
    <row r="153" spans="1:28">
      <c r="A153" s="27">
        <v>42150</v>
      </c>
      <c r="B153" s="29">
        <v>3.4343767054813554E-2</v>
      </c>
      <c r="C153" s="29">
        <v>3.4343767054813554E-2</v>
      </c>
      <c r="D153" s="29">
        <v>1.6008952600000001E-2</v>
      </c>
      <c r="E153" s="29">
        <v>1.6008952600000001E-2</v>
      </c>
      <c r="F153" s="29">
        <v>0</v>
      </c>
      <c r="G153" s="29">
        <v>0</v>
      </c>
      <c r="H153" s="29">
        <v>3.3036444287417248E-2</v>
      </c>
      <c r="I153" s="29">
        <v>3.3036444287417248E-2</v>
      </c>
      <c r="J153" s="29">
        <v>1.4273254619733512E-4</v>
      </c>
      <c r="K153" s="59">
        <v>1.4273254619733512E-4</v>
      </c>
      <c r="L153" s="59">
        <v>1.6120499999999999E-5</v>
      </c>
      <c r="M153" s="59">
        <v>1.6120499999999999E-5</v>
      </c>
      <c r="N153" s="29">
        <v>0</v>
      </c>
      <c r="O153" s="29">
        <v>0</v>
      </c>
      <c r="P153" s="29">
        <v>1.3370475859532022E-4</v>
      </c>
      <c r="Q153" s="29">
        <v>1.3370475859532022E-4</v>
      </c>
      <c r="R153" s="29">
        <v>0</v>
      </c>
      <c r="S153" s="29">
        <v>0</v>
      </c>
      <c r="T153" s="29">
        <v>0</v>
      </c>
      <c r="U153" s="29">
        <v>0</v>
      </c>
      <c r="V153" s="29"/>
      <c r="W153" s="29"/>
      <c r="X153" s="29">
        <v>0</v>
      </c>
      <c r="Y153" s="29">
        <v>0</v>
      </c>
      <c r="Z153" s="28" t="s">
        <v>19</v>
      </c>
      <c r="AA153" s="37"/>
      <c r="AB153" s="38">
        <f t="shared" si="7"/>
        <v>-3.4101439545402124</v>
      </c>
    </row>
    <row r="154" spans="1:28">
      <c r="A154" s="27">
        <v>42151</v>
      </c>
      <c r="B154" s="29">
        <v>0.24675552660104882</v>
      </c>
      <c r="C154" s="29">
        <v>0.24675552660104882</v>
      </c>
      <c r="D154" s="29">
        <v>4.0828028099999997E-2</v>
      </c>
      <c r="E154" s="29">
        <v>4.0828028099999997E-2</v>
      </c>
      <c r="F154" s="29">
        <v>0</v>
      </c>
      <c r="G154" s="29">
        <v>0</v>
      </c>
      <c r="H154" s="29">
        <v>0.2320723288033906</v>
      </c>
      <c r="I154" s="29">
        <v>0.2320723288033906</v>
      </c>
      <c r="J154" s="29">
        <v>6.6890148344411022E-3</v>
      </c>
      <c r="K154" s="59">
        <v>6.6890148344411022E-3</v>
      </c>
      <c r="L154" s="59">
        <v>4.4685900000000003E-4</v>
      </c>
      <c r="M154" s="59">
        <v>4.4685900000000003E-4</v>
      </c>
      <c r="N154" s="29">
        <v>0</v>
      </c>
      <c r="O154" s="29">
        <v>0</v>
      </c>
      <c r="P154" s="29">
        <v>6.2439319316327712E-3</v>
      </c>
      <c r="Q154" s="29">
        <v>6.2439319316327712E-3</v>
      </c>
      <c r="R154" s="29">
        <v>2.0302518016958068E-3</v>
      </c>
      <c r="S154" s="29">
        <v>2.0302518016958068E-3</v>
      </c>
      <c r="T154" s="29">
        <v>0</v>
      </c>
      <c r="U154" s="29">
        <v>0</v>
      </c>
      <c r="V154" s="29"/>
      <c r="W154" s="29"/>
      <c r="X154" s="29">
        <v>1.885489256623665E-3</v>
      </c>
      <c r="Y154" s="29">
        <v>1.885489256623665E-3</v>
      </c>
      <c r="Z154" s="28" t="s">
        <v>19</v>
      </c>
      <c r="AA154" s="37"/>
      <c r="AB154" s="38">
        <f t="shared" si="7"/>
        <v>-1.460706193819947</v>
      </c>
    </row>
    <row r="155" spans="1:28">
      <c r="A155" s="27">
        <v>42152</v>
      </c>
      <c r="B155" s="29">
        <v>3.0315840726948092E-2</v>
      </c>
      <c r="C155" s="29">
        <v>3.0315840726948092E-2</v>
      </c>
      <c r="D155" s="29">
        <v>0.42709393499999998</v>
      </c>
      <c r="E155" s="29">
        <v>0.42709393499999998</v>
      </c>
      <c r="F155" s="29">
        <v>0</v>
      </c>
      <c r="G155" s="29">
        <v>0</v>
      </c>
      <c r="H155" s="29">
        <v>5.8607211633682196E-2</v>
      </c>
      <c r="I155" s="29">
        <v>5.8607211633682196E-2</v>
      </c>
      <c r="J155" s="29">
        <v>1.1915939127979011E-4</v>
      </c>
      <c r="K155" s="59">
        <v>1.1915939127979011E-4</v>
      </c>
      <c r="L155" s="59">
        <v>5.1907860000000002E-3</v>
      </c>
      <c r="M155" s="59">
        <v>5.1907860000000002E-3</v>
      </c>
      <c r="N155" s="29">
        <v>0</v>
      </c>
      <c r="O155" s="29">
        <v>0</v>
      </c>
      <c r="P155" s="29">
        <v>4.8078033648505687E-4</v>
      </c>
      <c r="Q155" s="29">
        <v>4.8078033648505687E-4</v>
      </c>
      <c r="R155" s="29">
        <v>1.5814251863169254E-3</v>
      </c>
      <c r="S155" s="29">
        <v>1.5814251863169254E-3</v>
      </c>
      <c r="T155" s="29">
        <v>0</v>
      </c>
      <c r="U155" s="29">
        <v>0</v>
      </c>
      <c r="V155" s="29"/>
      <c r="W155" s="29"/>
      <c r="X155" s="29">
        <v>1.4686652150556242E-3</v>
      </c>
      <c r="Y155" s="29">
        <v>1.4686652150556242E-3</v>
      </c>
      <c r="Z155" s="28" t="s">
        <v>19</v>
      </c>
      <c r="AA155" s="37"/>
      <c r="AB155" s="38">
        <f t="shared" si="7"/>
        <v>-2.8368975245499</v>
      </c>
    </row>
    <row r="156" spans="1:28">
      <c r="A156" s="27">
        <v>42153</v>
      </c>
      <c r="B156" s="29">
        <v>5.4082205999999994E-3</v>
      </c>
      <c r="C156" s="29">
        <v>5.4082205999999994E-3</v>
      </c>
      <c r="D156" s="29">
        <v>0.9565328246024043</v>
      </c>
      <c r="E156" s="29">
        <v>0.9565328246024043</v>
      </c>
      <c r="F156" s="29">
        <v>0</v>
      </c>
      <c r="G156" s="29">
        <v>0</v>
      </c>
      <c r="H156" s="29">
        <v>7.3226024402028522E-2</v>
      </c>
      <c r="I156" s="29">
        <v>7.3226024402028522E-2</v>
      </c>
      <c r="J156" s="29">
        <v>2.6356734999999999E-4</v>
      </c>
      <c r="K156" s="59">
        <v>2.6356734999999999E-4</v>
      </c>
      <c r="L156" s="59">
        <v>5.4213007229780398E-3</v>
      </c>
      <c r="M156" s="59">
        <v>5.4213007229780398E-3</v>
      </c>
      <c r="N156" s="29">
        <v>0</v>
      </c>
      <c r="O156" s="29">
        <v>0</v>
      </c>
      <c r="P156" s="29">
        <v>6.3132794464750778E-4</v>
      </c>
      <c r="Q156" s="29">
        <v>6.3132794464750778E-4</v>
      </c>
      <c r="R156" s="29">
        <v>0</v>
      </c>
      <c r="S156" s="29">
        <v>0</v>
      </c>
      <c r="T156" s="29">
        <v>5.6558968442843771E-5</v>
      </c>
      <c r="U156" s="29">
        <v>5.6558968442843771E-5</v>
      </c>
      <c r="V156" s="29"/>
      <c r="W156" s="29"/>
      <c r="X156" s="29">
        <v>4.0328102216691326E-6</v>
      </c>
      <c r="Y156" s="29">
        <v>4.0328102216691326E-6</v>
      </c>
      <c r="Z156" s="28" t="s">
        <v>19</v>
      </c>
      <c r="AA156" s="37"/>
      <c r="AB156" s="38">
        <f t="shared" si="7"/>
        <v>-2.614204396580897</v>
      </c>
    </row>
    <row r="157" spans="1:28">
      <c r="A157" s="27">
        <v>42154</v>
      </c>
      <c r="B157" s="29">
        <v>0.15104455972506542</v>
      </c>
      <c r="C157" s="29">
        <v>0.15104455972506542</v>
      </c>
      <c r="D157" s="29">
        <v>4.1811085999999996E-3</v>
      </c>
      <c r="E157" s="29">
        <v>4.1811085999999996E-3</v>
      </c>
      <c r="F157" s="29">
        <v>0</v>
      </c>
      <c r="G157" s="29">
        <v>0</v>
      </c>
      <c r="H157" s="29">
        <v>0.14057279117636398</v>
      </c>
      <c r="I157" s="29">
        <v>0.14057279117636398</v>
      </c>
      <c r="J157" s="29">
        <v>2.2785510545319221E-3</v>
      </c>
      <c r="K157" s="59">
        <v>2.2785510545319221E-3</v>
      </c>
      <c r="L157" s="59">
        <v>4.8361399999999994E-5</v>
      </c>
      <c r="M157" s="59">
        <v>4.8361399999999994E-5</v>
      </c>
      <c r="N157" s="29">
        <v>0</v>
      </c>
      <c r="O157" s="29">
        <v>0</v>
      </c>
      <c r="P157" s="29">
        <v>2.1195323898943945E-3</v>
      </c>
      <c r="Q157" s="29">
        <v>2.1195323898943945E-3</v>
      </c>
      <c r="R157" s="29">
        <v>1.7337345792613834E-3</v>
      </c>
      <c r="S157" s="29">
        <v>1.7337345792613834E-3</v>
      </c>
      <c r="T157" s="29">
        <v>0</v>
      </c>
      <c r="U157" s="29">
        <v>0</v>
      </c>
      <c r="V157" s="29"/>
      <c r="W157" s="29"/>
      <c r="X157" s="29">
        <v>1.6101145288007356E-3</v>
      </c>
      <c r="Y157" s="29">
        <v>1.6101145288007356E-3</v>
      </c>
      <c r="Z157" s="28" t="s">
        <v>19</v>
      </c>
      <c r="AA157" s="37"/>
      <c r="AB157" s="38">
        <f t="shared" si="7"/>
        <v>-1.9620298377043843</v>
      </c>
    </row>
    <row r="158" spans="1:28">
      <c r="A158" s="27">
        <v>42155</v>
      </c>
      <c r="B158" s="29">
        <v>0.54434297129999987</v>
      </c>
      <c r="C158" s="29">
        <v>0.54434297129999987</v>
      </c>
      <c r="D158" s="29">
        <v>0.1105377551</v>
      </c>
      <c r="E158" s="29">
        <v>0.1105377551</v>
      </c>
      <c r="F158" s="29">
        <v>0</v>
      </c>
      <c r="G158" s="29">
        <v>0</v>
      </c>
      <c r="H158" s="29">
        <v>0.51341146462174991</v>
      </c>
      <c r="I158" s="29">
        <v>0.51341146462174991</v>
      </c>
      <c r="J158" s="29">
        <v>1.199563675E-2</v>
      </c>
      <c r="K158" s="59">
        <v>1.199563675E-2</v>
      </c>
      <c r="L158" s="59">
        <v>9.9995180000000006E-4</v>
      </c>
      <c r="M158" s="59">
        <v>9.9995180000000006E-4</v>
      </c>
      <c r="N158" s="29">
        <v>0</v>
      </c>
      <c r="O158" s="29">
        <v>0</v>
      </c>
      <c r="P158" s="29">
        <v>1.1211614129335953E-2</v>
      </c>
      <c r="Q158" s="29">
        <v>1.1211614129335953E-2</v>
      </c>
      <c r="R158" s="29">
        <v>0</v>
      </c>
      <c r="S158" s="29">
        <v>0</v>
      </c>
      <c r="T158" s="29">
        <v>0</v>
      </c>
      <c r="U158" s="29">
        <v>0</v>
      </c>
      <c r="V158" s="29"/>
      <c r="W158" s="29"/>
      <c r="X158" s="29">
        <v>0</v>
      </c>
      <c r="Y158" s="29">
        <v>0</v>
      </c>
      <c r="Z158" s="28" t="s">
        <v>19</v>
      </c>
      <c r="AA158" s="37"/>
      <c r="AB158" s="38">
        <f t="shared" si="7"/>
        <v>-0.66667768001579264</v>
      </c>
    </row>
    <row r="159" spans="1:28">
      <c r="A159" s="27">
        <v>42156</v>
      </c>
      <c r="B159" s="29">
        <v>5.0159280171992289E-2</v>
      </c>
      <c r="C159" s="29">
        <v>5.0159280171992289E-2</v>
      </c>
      <c r="D159" s="29">
        <v>3.9677892400000005E-2</v>
      </c>
      <c r="E159" s="29">
        <v>3.9677892400000005E-2</v>
      </c>
      <c r="F159" s="29">
        <v>0</v>
      </c>
      <c r="G159" s="29">
        <v>0</v>
      </c>
      <c r="H159" s="29">
        <v>4.9411928356570045E-2</v>
      </c>
      <c r="I159" s="29">
        <v>4.9411928356570045E-2</v>
      </c>
      <c r="J159" s="29">
        <v>3.1974079699912539E-4</v>
      </c>
      <c r="K159" s="59">
        <v>3.1974079699912539E-4</v>
      </c>
      <c r="L159" s="59">
        <v>6.333729999999999E-4</v>
      </c>
      <c r="M159" s="59">
        <v>6.333729999999999E-4</v>
      </c>
      <c r="N159" s="29">
        <v>0</v>
      </c>
      <c r="O159" s="29">
        <v>0</v>
      </c>
      <c r="P159" s="29">
        <v>3.4210363686217401E-4</v>
      </c>
      <c r="Q159" s="29">
        <v>3.4210363686217401E-4</v>
      </c>
      <c r="R159" s="29">
        <v>1.6203126908984892E-6</v>
      </c>
      <c r="S159" s="29">
        <v>1.6203126908984892E-6</v>
      </c>
      <c r="T159" s="29">
        <v>0</v>
      </c>
      <c r="U159" s="29">
        <v>0</v>
      </c>
      <c r="V159" s="29"/>
      <c r="W159" s="29"/>
      <c r="X159" s="29">
        <v>1.5047799334586314E-6</v>
      </c>
      <c r="Y159" s="29">
        <v>1.5047799334586314E-6</v>
      </c>
      <c r="Z159" s="28" t="s">
        <v>19</v>
      </c>
      <c r="AA159" s="37"/>
      <c r="AB159" s="38">
        <f t="shared" si="7"/>
        <v>-3.007563419228275</v>
      </c>
    </row>
    <row r="160" spans="1:28">
      <c r="A160" s="27">
        <v>42157</v>
      </c>
      <c r="B160" s="29">
        <v>5.4706401720406653E-2</v>
      </c>
      <c r="C160" s="29">
        <v>5.4706401720406653E-2</v>
      </c>
      <c r="D160" s="29">
        <v>4.23495147E-2</v>
      </c>
      <c r="E160" s="29">
        <v>4.23495147E-2</v>
      </c>
      <c r="F160" s="29">
        <v>0</v>
      </c>
      <c r="G160" s="29">
        <v>0</v>
      </c>
      <c r="H160" s="29">
        <v>5.3825321643172469E-2</v>
      </c>
      <c r="I160" s="29">
        <v>5.3825321643172469E-2</v>
      </c>
      <c r="J160" s="29">
        <v>4.1431061007944029E-4</v>
      </c>
      <c r="K160" s="59">
        <v>4.1431061007944029E-4</v>
      </c>
      <c r="L160" s="59">
        <v>3.0628900000000001E-4</v>
      </c>
      <c r="M160" s="59">
        <v>3.0628900000000001E-4</v>
      </c>
      <c r="N160" s="29">
        <v>0</v>
      </c>
      <c r="O160" s="29">
        <v>0</v>
      </c>
      <c r="P160" s="29">
        <v>4.0660837177341894E-4</v>
      </c>
      <c r="Q160" s="29">
        <v>4.0660837177341894E-4</v>
      </c>
      <c r="R160" s="29">
        <v>2.2246893246036258E-3</v>
      </c>
      <c r="S160" s="29">
        <v>2.2246893246036258E-3</v>
      </c>
      <c r="T160" s="29">
        <v>0</v>
      </c>
      <c r="U160" s="29">
        <v>0</v>
      </c>
      <c r="V160" s="29"/>
      <c r="W160" s="29"/>
      <c r="X160" s="29">
        <v>2.066062848638701E-3</v>
      </c>
      <c r="Y160" s="29">
        <v>2.066062848638701E-3</v>
      </c>
      <c r="Z160" s="28" t="s">
        <v>19</v>
      </c>
      <c r="AA160" s="37"/>
      <c r="AB160" s="38">
        <f t="shared" si="7"/>
        <v>-2.9220112600287571</v>
      </c>
    </row>
    <row r="161" spans="1:28">
      <c r="A161" s="27">
        <v>42158</v>
      </c>
      <c r="B161" s="29">
        <v>8.1774411999999998E-3</v>
      </c>
      <c r="C161" s="29">
        <v>8.1774411999999998E-3</v>
      </c>
      <c r="D161" s="29">
        <v>2.29220589E-2</v>
      </c>
      <c r="E161" s="29">
        <v>2.29220589E-2</v>
      </c>
      <c r="F161" s="29">
        <v>0</v>
      </c>
      <c r="G161" s="29">
        <v>0</v>
      </c>
      <c r="H161" s="29">
        <v>9.2287730508496795E-3</v>
      </c>
      <c r="I161" s="29">
        <v>9.2287730508496795E-3</v>
      </c>
      <c r="J161" s="29">
        <v>8.2339729999999969E-5</v>
      </c>
      <c r="K161" s="59">
        <v>8.2339729999999969E-5</v>
      </c>
      <c r="L161" s="59">
        <v>1.7587399999999999E-4</v>
      </c>
      <c r="M161" s="59">
        <v>1.7587399999999999E-4</v>
      </c>
      <c r="N161" s="29">
        <v>0</v>
      </c>
      <c r="O161" s="29">
        <v>0</v>
      </c>
      <c r="P161" s="29">
        <v>8.900898105809785E-5</v>
      </c>
      <c r="Q161" s="29">
        <v>8.900898105809785E-5</v>
      </c>
      <c r="R161" s="29">
        <v>0</v>
      </c>
      <c r="S161" s="29">
        <v>0</v>
      </c>
      <c r="T161" s="29">
        <v>0</v>
      </c>
      <c r="U161" s="29">
        <v>0</v>
      </c>
      <c r="V161" s="29"/>
      <c r="W161" s="29"/>
      <c r="X161" s="29">
        <v>0</v>
      </c>
      <c r="Y161" s="29">
        <v>0</v>
      </c>
      <c r="Z161" s="28" t="s">
        <v>19</v>
      </c>
      <c r="AA161" s="37"/>
      <c r="AB161" s="38">
        <f t="shared" si="7"/>
        <v>-4.6854291698722594</v>
      </c>
    </row>
    <row r="162" spans="1:28">
      <c r="A162" s="27">
        <v>42159</v>
      </c>
      <c r="B162" s="29">
        <v>4.4526538899999996E-2</v>
      </c>
      <c r="C162" s="29">
        <v>4.4526538899999996E-2</v>
      </c>
      <c r="D162" s="29">
        <v>9.0355139000000001E-3</v>
      </c>
      <c r="E162" s="29">
        <v>9.0355139000000001E-3</v>
      </c>
      <c r="F162" s="29">
        <v>0</v>
      </c>
      <c r="G162" s="29">
        <v>0</v>
      </c>
      <c r="H162" s="29">
        <v>4.1995931070011816E-2</v>
      </c>
      <c r="I162" s="29">
        <v>4.1995931070011816E-2</v>
      </c>
      <c r="J162" s="29">
        <v>7.9687352999999943E-4</v>
      </c>
      <c r="K162" s="59">
        <v>7.9687352999999943E-4</v>
      </c>
      <c r="L162" s="59">
        <v>1.6120499999999999E-5</v>
      </c>
      <c r="M162" s="59">
        <v>1.6120499999999999E-5</v>
      </c>
      <c r="N162" s="29">
        <v>0</v>
      </c>
      <c r="O162" s="29">
        <v>0</v>
      </c>
      <c r="P162" s="29">
        <v>7.4120368865264485E-4</v>
      </c>
      <c r="Q162" s="29">
        <v>7.4120368865264485E-4</v>
      </c>
      <c r="R162" s="29">
        <v>3.2082191279790088E-6</v>
      </c>
      <c r="S162" s="29">
        <v>3.2082191279790088E-6</v>
      </c>
      <c r="T162" s="29">
        <v>0</v>
      </c>
      <c r="U162" s="29">
        <v>0</v>
      </c>
      <c r="V162" s="29"/>
      <c r="W162" s="29"/>
      <c r="X162" s="29">
        <v>2.9794642682480904E-6</v>
      </c>
      <c r="Y162" s="29">
        <v>2.9794642682480904E-6</v>
      </c>
      <c r="Z162" s="28" t="s">
        <v>19</v>
      </c>
      <c r="AA162" s="37"/>
      <c r="AB162" s="38">
        <f t="shared" si="7"/>
        <v>-3.1701825446773029</v>
      </c>
    </row>
    <row r="163" spans="1:28">
      <c r="A163" s="27">
        <v>42160</v>
      </c>
      <c r="B163" s="29">
        <v>3.3049811500000005E-2</v>
      </c>
      <c r="C163" s="29">
        <v>3.3049811500000005E-2</v>
      </c>
      <c r="D163" s="29">
        <v>3.4215422988621784E-2</v>
      </c>
      <c r="E163" s="29">
        <v>3.4215422988621784E-2</v>
      </c>
      <c r="F163" s="29">
        <v>0</v>
      </c>
      <c r="G163" s="29">
        <v>0</v>
      </c>
      <c r="H163" s="29">
        <v>3.3132922809403734E-2</v>
      </c>
      <c r="I163" s="29">
        <v>3.3132922809403734E-2</v>
      </c>
      <c r="J163" s="29">
        <v>1.2607841000000002E-4</v>
      </c>
      <c r="K163" s="59">
        <v>1.2607841000000002E-4</v>
      </c>
      <c r="L163" s="59">
        <v>2.1803840532853131E-4</v>
      </c>
      <c r="M163" s="59">
        <v>2.1803840532853131E-4</v>
      </c>
      <c r="N163" s="29">
        <v>0</v>
      </c>
      <c r="O163" s="29">
        <v>0</v>
      </c>
      <c r="P163" s="29">
        <v>1.3263541093823882E-4</v>
      </c>
      <c r="Q163" s="29">
        <v>1.3263541093823882E-4</v>
      </c>
      <c r="R163" s="29">
        <v>3.3648547558081656E-3</v>
      </c>
      <c r="S163" s="29">
        <v>3.3648547558081656E-3</v>
      </c>
      <c r="T163" s="29">
        <v>0</v>
      </c>
      <c r="U163" s="29">
        <v>0</v>
      </c>
      <c r="V163" s="29"/>
      <c r="W163" s="29"/>
      <c r="X163" s="29">
        <v>3.1249313444155361E-3</v>
      </c>
      <c r="Y163" s="29">
        <v>3.1249313444155361E-3</v>
      </c>
      <c r="Z163" s="28" t="s">
        <v>19</v>
      </c>
      <c r="AA163" s="37"/>
      <c r="AB163" s="38">
        <f t="shared" si="7"/>
        <v>-3.4072278441227133</v>
      </c>
    </row>
    <row r="164" spans="1:28">
      <c r="A164" s="27">
        <v>42161</v>
      </c>
      <c r="B164" s="29">
        <v>3.3386612772327171E-2</v>
      </c>
      <c r="C164" s="29">
        <v>3.3386612772327171E-2</v>
      </c>
      <c r="D164" s="29">
        <v>4.0976993400000002E-2</v>
      </c>
      <c r="E164" s="29">
        <v>4.0976993400000002E-2</v>
      </c>
      <c r="F164" s="29">
        <v>0</v>
      </c>
      <c r="G164" s="29">
        <v>0</v>
      </c>
      <c r="H164" s="29">
        <v>3.3927827816101742E-2</v>
      </c>
      <c r="I164" s="29">
        <v>3.3927827816101742E-2</v>
      </c>
      <c r="J164" s="29">
        <v>3.2793016417616326E-4</v>
      </c>
      <c r="K164" s="59">
        <v>3.2793016417616326E-4</v>
      </c>
      <c r="L164" s="59">
        <v>5.0553749999999998E-4</v>
      </c>
      <c r="M164" s="59">
        <v>5.0553749999999998E-4</v>
      </c>
      <c r="N164" s="29">
        <v>0</v>
      </c>
      <c r="O164" s="29">
        <v>0</v>
      </c>
      <c r="P164" s="29">
        <v>3.4059405637705461E-4</v>
      </c>
      <c r="Q164" s="29">
        <v>3.4059405637705461E-4</v>
      </c>
      <c r="R164" s="29">
        <v>0</v>
      </c>
      <c r="S164" s="29">
        <v>0</v>
      </c>
      <c r="T164" s="29">
        <v>0</v>
      </c>
      <c r="U164" s="29">
        <v>0</v>
      </c>
      <c r="V164" s="29"/>
      <c r="W164" s="29"/>
      <c r="X164" s="29">
        <v>0</v>
      </c>
      <c r="Y164" s="29">
        <v>0</v>
      </c>
      <c r="Z164" s="28" t="s">
        <v>19</v>
      </c>
      <c r="AA164" s="37"/>
      <c r="AB164" s="38">
        <f t="shared" si="7"/>
        <v>-3.3835197218020419</v>
      </c>
    </row>
    <row r="165" spans="1:28">
      <c r="A165" s="27">
        <v>42162</v>
      </c>
      <c r="B165" s="29">
        <v>9.5008305811789512E-2</v>
      </c>
      <c r="C165" s="29">
        <v>9.5008305811789512E-2</v>
      </c>
      <c r="D165" s="29">
        <v>4.9580080899999997E-2</v>
      </c>
      <c r="E165" s="29">
        <v>4.9580080899999997E-2</v>
      </c>
      <c r="F165" s="29">
        <v>0</v>
      </c>
      <c r="G165" s="29">
        <v>0</v>
      </c>
      <c r="H165" s="29">
        <v>9.1769148259584737E-2</v>
      </c>
      <c r="I165" s="29">
        <v>9.1769148259584737E-2</v>
      </c>
      <c r="J165" s="29">
        <v>7.2211995078729678E-4</v>
      </c>
      <c r="K165" s="59">
        <v>7.2211995078729678E-4</v>
      </c>
      <c r="L165" s="59">
        <v>4.78777E-4</v>
      </c>
      <c r="M165" s="59">
        <v>4.78777E-4</v>
      </c>
      <c r="N165" s="29">
        <v>0</v>
      </c>
      <c r="O165" s="29">
        <v>0</v>
      </c>
      <c r="P165" s="29">
        <v>7.047689281939859E-4</v>
      </c>
      <c r="Q165" s="29">
        <v>7.047689281939859E-4</v>
      </c>
      <c r="R165" s="29">
        <v>0</v>
      </c>
      <c r="S165" s="29">
        <v>0</v>
      </c>
      <c r="T165" s="29">
        <v>0</v>
      </c>
      <c r="U165" s="29">
        <v>0</v>
      </c>
      <c r="V165" s="29"/>
      <c r="W165" s="29"/>
      <c r="X165" s="29">
        <v>0</v>
      </c>
      <c r="Y165" s="29">
        <v>0</v>
      </c>
      <c r="Z165" s="28" t="s">
        <v>19</v>
      </c>
      <c r="AA165" s="37"/>
      <c r="AB165" s="38">
        <f t="shared" si="7"/>
        <v>-2.3884791134454062</v>
      </c>
    </row>
    <row r="166" spans="1:28">
      <c r="A166" s="27">
        <v>42163</v>
      </c>
      <c r="B166" s="29">
        <v>2.750207827710217E-2</v>
      </c>
      <c r="C166" s="29">
        <v>2.750207827710217E-2</v>
      </c>
      <c r="D166" s="29">
        <v>3.0300190299999998E-2</v>
      </c>
      <c r="E166" s="29">
        <v>3.0300190299999998E-2</v>
      </c>
      <c r="F166" s="29">
        <v>0</v>
      </c>
      <c r="G166" s="29">
        <v>0</v>
      </c>
      <c r="H166" s="29">
        <v>2.7701591370745685E-2</v>
      </c>
      <c r="I166" s="29">
        <v>2.7701591370745685E-2</v>
      </c>
      <c r="J166" s="29">
        <v>3.035085684178864E-4</v>
      </c>
      <c r="K166" s="59">
        <v>3.035085684178864E-4</v>
      </c>
      <c r="L166" s="59">
        <v>3.3111369999999998E-4</v>
      </c>
      <c r="M166" s="59">
        <v>3.3111369999999998E-4</v>
      </c>
      <c r="N166" s="29">
        <v>0</v>
      </c>
      <c r="O166" s="29">
        <v>0</v>
      </c>
      <c r="P166" s="29">
        <v>3.0547689032827221E-4</v>
      </c>
      <c r="Q166" s="29">
        <v>3.0547689032827221E-4</v>
      </c>
      <c r="R166" s="29">
        <v>0</v>
      </c>
      <c r="S166" s="29">
        <v>0</v>
      </c>
      <c r="T166" s="29">
        <v>0</v>
      </c>
      <c r="U166" s="29">
        <v>0</v>
      </c>
      <c r="V166" s="29"/>
      <c r="W166" s="29"/>
      <c r="X166" s="29">
        <v>0</v>
      </c>
      <c r="Y166" s="29">
        <v>0</v>
      </c>
      <c r="Z166" s="28" t="s">
        <v>19</v>
      </c>
      <c r="AA166" s="37"/>
      <c r="AB166" s="38">
        <f t="shared" si="7"/>
        <v>-3.5862654172316186</v>
      </c>
    </row>
    <row r="167" spans="1:28">
      <c r="A167" s="27">
        <v>42164</v>
      </c>
      <c r="B167" s="29">
        <v>0.23270320069999997</v>
      </c>
      <c r="C167" s="29">
        <v>0.23270320069999997</v>
      </c>
      <c r="D167" s="29">
        <v>0.11154696627002915</v>
      </c>
      <c r="E167" s="29">
        <v>0.11154696627002915</v>
      </c>
      <c r="F167" s="29">
        <v>0</v>
      </c>
      <c r="G167" s="29">
        <v>0</v>
      </c>
      <c r="H167" s="29">
        <v>0.22406442750310393</v>
      </c>
      <c r="I167" s="29">
        <v>0.22406442750310393</v>
      </c>
      <c r="J167" s="29">
        <v>3.250315340000001E-3</v>
      </c>
      <c r="K167" s="59">
        <v>3.250315340000001E-3</v>
      </c>
      <c r="L167" s="59">
        <v>1.4442344531818052E-3</v>
      </c>
      <c r="M167" s="59">
        <v>1.4442344531818052E-3</v>
      </c>
      <c r="N167" s="29">
        <v>0</v>
      </c>
      <c r="O167" s="29">
        <v>0</v>
      </c>
      <c r="P167" s="29">
        <v>3.1215367985582103E-3</v>
      </c>
      <c r="Q167" s="29">
        <v>3.1215367985582103E-3</v>
      </c>
      <c r="R167" s="29">
        <v>0</v>
      </c>
      <c r="S167" s="29">
        <v>0</v>
      </c>
      <c r="T167" s="29">
        <v>0</v>
      </c>
      <c r="U167" s="29">
        <v>0</v>
      </c>
      <c r="V167" s="29"/>
      <c r="W167" s="29"/>
      <c r="X167" s="29">
        <v>0</v>
      </c>
      <c r="Y167" s="29">
        <v>0</v>
      </c>
      <c r="Z167" s="28" t="s">
        <v>19</v>
      </c>
      <c r="AA167" s="37"/>
      <c r="AB167" s="38">
        <f t="shared" si="7"/>
        <v>-1.4958216457008859</v>
      </c>
    </row>
    <row r="168" spans="1:28">
      <c r="A168" s="27">
        <v>42165</v>
      </c>
      <c r="B168" s="29">
        <v>3.1719246746235052E-2</v>
      </c>
      <c r="C168" s="29">
        <v>3.1719246746235052E-2</v>
      </c>
      <c r="D168" s="29">
        <v>0</v>
      </c>
      <c r="E168" s="29">
        <v>0</v>
      </c>
      <c r="F168" s="29">
        <v>0</v>
      </c>
      <c r="G168" s="29">
        <v>0</v>
      </c>
      <c r="H168" s="29">
        <v>2.9457577093770816E-2</v>
      </c>
      <c r="I168" s="29">
        <v>2.9457577093770816E-2</v>
      </c>
      <c r="J168" s="29">
        <v>3.9328841993444024E-4</v>
      </c>
      <c r="K168" s="59">
        <v>3.9328841993444024E-4</v>
      </c>
      <c r="L168" s="59">
        <v>0</v>
      </c>
      <c r="M168" s="59">
        <v>0</v>
      </c>
      <c r="N168" s="29">
        <v>0</v>
      </c>
      <c r="O168" s="29">
        <v>0</v>
      </c>
      <c r="P168" s="29">
        <v>3.6524587241912407E-4</v>
      </c>
      <c r="Q168" s="29">
        <v>3.6524587241912407E-4</v>
      </c>
      <c r="R168" s="29">
        <v>2.1712190058039756E-6</v>
      </c>
      <c r="S168" s="29">
        <v>2.1712190058039756E-6</v>
      </c>
      <c r="T168" s="29">
        <v>2.7709673718452937E-2</v>
      </c>
      <c r="U168" s="29">
        <v>2.7709673718452937E-2</v>
      </c>
      <c r="V168" s="29"/>
      <c r="W168" s="29"/>
      <c r="X168" s="29">
        <v>1.9777924577420174E-3</v>
      </c>
      <c r="Y168" s="29">
        <v>1.9777924577420174E-3</v>
      </c>
      <c r="Z168" s="28" t="s">
        <v>19</v>
      </c>
      <c r="AA168" s="37"/>
      <c r="AB168" s="38">
        <f t="shared" si="7"/>
        <v>-3.5248041152616145</v>
      </c>
    </row>
    <row r="169" spans="1:28">
      <c r="A169" s="27">
        <v>42166</v>
      </c>
      <c r="B169" s="29">
        <v>5.195610246369696E-2</v>
      </c>
      <c r="C169" s="29">
        <v>5.195610246369696E-2</v>
      </c>
      <c r="D169" s="29">
        <v>0</v>
      </c>
      <c r="E169" s="29">
        <v>0</v>
      </c>
      <c r="F169" s="29">
        <v>0</v>
      </c>
      <c r="G169" s="29">
        <v>0</v>
      </c>
      <c r="H169" s="29">
        <v>4.8251489263308987E-2</v>
      </c>
      <c r="I169" s="29">
        <v>4.8251489263308987E-2</v>
      </c>
      <c r="J169" s="29">
        <v>4.6946905144713461E-4</v>
      </c>
      <c r="K169" s="59">
        <v>4.6946905144713461E-4</v>
      </c>
      <c r="L169" s="59">
        <v>0</v>
      </c>
      <c r="M169" s="59">
        <v>0</v>
      </c>
      <c r="N169" s="29">
        <v>0</v>
      </c>
      <c r="O169" s="29">
        <v>0</v>
      </c>
      <c r="P169" s="29">
        <v>4.3599461509233106E-4</v>
      </c>
      <c r="Q169" s="29">
        <v>4.3599461509233106E-4</v>
      </c>
      <c r="R169" s="29">
        <v>0</v>
      </c>
      <c r="S169" s="29">
        <v>0</v>
      </c>
      <c r="T169" s="29">
        <v>0</v>
      </c>
      <c r="U169" s="29">
        <v>0</v>
      </c>
      <c r="V169" s="29"/>
      <c r="W169" s="29"/>
      <c r="X169" s="29">
        <v>0</v>
      </c>
      <c r="Y169" s="29">
        <v>0</v>
      </c>
      <c r="Z169" s="28" t="s">
        <v>19</v>
      </c>
      <c r="AA169" s="37"/>
      <c r="AB169" s="38">
        <f t="shared" si="7"/>
        <v>-3.0313285861126658</v>
      </c>
    </row>
    <row r="170" spans="1:28">
      <c r="A170" s="27">
        <v>42167</v>
      </c>
      <c r="B170" s="29">
        <v>7.1946459000000003E-3</v>
      </c>
      <c r="C170" s="29">
        <v>7.1946459000000003E-3</v>
      </c>
      <c r="D170" s="29">
        <v>5.1107202999999997E-3</v>
      </c>
      <c r="E170" s="29">
        <v>5.1107202999999997E-3</v>
      </c>
      <c r="F170" s="29">
        <v>0</v>
      </c>
      <c r="G170" s="29">
        <v>0</v>
      </c>
      <c r="H170" s="29">
        <v>7.0460562652832582E-3</v>
      </c>
      <c r="I170" s="29">
        <v>7.0460562652832582E-3</v>
      </c>
      <c r="J170" s="29">
        <v>1.8151103999999995E-4</v>
      </c>
      <c r="K170" s="59">
        <v>1.8151103999999995E-4</v>
      </c>
      <c r="L170" s="59">
        <v>4.8361500000000001E-5</v>
      </c>
      <c r="M170" s="59">
        <v>4.8361500000000001E-5</v>
      </c>
      <c r="N170" s="29">
        <v>0</v>
      </c>
      <c r="O170" s="29">
        <v>0</v>
      </c>
      <c r="P170" s="29">
        <v>1.7201711108463829E-4</v>
      </c>
      <c r="Q170" s="29">
        <v>1.7201711108463829E-4</v>
      </c>
      <c r="R170" s="29">
        <v>0</v>
      </c>
      <c r="S170" s="29">
        <v>0</v>
      </c>
      <c r="T170" s="29">
        <v>0</v>
      </c>
      <c r="U170" s="29">
        <v>0</v>
      </c>
      <c r="V170" s="29"/>
      <c r="W170" s="29"/>
      <c r="X170" s="29">
        <v>0</v>
      </c>
      <c r="Y170" s="29">
        <v>0</v>
      </c>
      <c r="Z170" s="28" t="s">
        <v>19</v>
      </c>
      <c r="AA170" s="37"/>
      <c r="AB170" s="38">
        <f t="shared" si="7"/>
        <v>-4.955287213672996</v>
      </c>
    </row>
    <row r="171" spans="1:28">
      <c r="A171" s="27">
        <v>42168</v>
      </c>
      <c r="B171" s="29">
        <v>7.6123990318571796E-2</v>
      </c>
      <c r="C171" s="29">
        <v>7.6123990318571796E-2</v>
      </c>
      <c r="D171" s="29">
        <v>0</v>
      </c>
      <c r="E171" s="29">
        <v>0</v>
      </c>
      <c r="F171" s="29">
        <v>0</v>
      </c>
      <c r="G171" s="29">
        <v>0</v>
      </c>
      <c r="H171" s="29">
        <v>7.0696140152223488E-2</v>
      </c>
      <c r="I171" s="29">
        <v>7.0696140152223488E-2</v>
      </c>
      <c r="J171" s="29">
        <v>3.7819051710071146E-4</v>
      </c>
      <c r="K171" s="59">
        <v>3.7819051710071146E-4</v>
      </c>
      <c r="L171" s="59">
        <v>0</v>
      </c>
      <c r="M171" s="59">
        <v>0</v>
      </c>
      <c r="N171" s="29">
        <v>0</v>
      </c>
      <c r="O171" s="29">
        <v>0</v>
      </c>
      <c r="P171" s="29">
        <v>3.5122449163927895E-4</v>
      </c>
      <c r="Q171" s="29">
        <v>3.5122449163927895E-4</v>
      </c>
      <c r="R171" s="29">
        <v>0</v>
      </c>
      <c r="S171" s="29">
        <v>0</v>
      </c>
      <c r="T171" s="29">
        <v>0</v>
      </c>
      <c r="U171" s="29">
        <v>0</v>
      </c>
      <c r="V171" s="29"/>
      <c r="W171" s="29"/>
      <c r="X171" s="29">
        <v>0</v>
      </c>
      <c r="Y171" s="29">
        <v>0</v>
      </c>
      <c r="Z171" s="28" t="s">
        <v>19</v>
      </c>
      <c r="AA171" s="37"/>
      <c r="AB171" s="38">
        <f t="shared" si="7"/>
        <v>-2.6493643023051265</v>
      </c>
    </row>
    <row r="172" spans="1:28">
      <c r="A172" s="27">
        <v>42169</v>
      </c>
      <c r="B172" s="29">
        <v>1.3638481872845233E-2</v>
      </c>
      <c r="C172" s="29">
        <v>1.3638481872845233E-2</v>
      </c>
      <c r="D172" s="29">
        <v>0.10678190750000001</v>
      </c>
      <c r="E172" s="29">
        <v>0.10678190750000001</v>
      </c>
      <c r="F172" s="29">
        <v>0</v>
      </c>
      <c r="G172" s="29">
        <v>0</v>
      </c>
      <c r="H172" s="29">
        <v>2.027986465071652E-2</v>
      </c>
      <c r="I172" s="29">
        <v>2.027986465071652E-2</v>
      </c>
      <c r="J172" s="29">
        <v>1.7696437552692943E-4</v>
      </c>
      <c r="K172" s="59">
        <v>1.7696437552692943E-4</v>
      </c>
      <c r="L172" s="59">
        <v>8.3826399999999991E-4</v>
      </c>
      <c r="M172" s="59">
        <v>8.3826399999999991E-4</v>
      </c>
      <c r="N172" s="29">
        <v>0</v>
      </c>
      <c r="O172" s="29">
        <v>0</v>
      </c>
      <c r="P172" s="29">
        <v>2.2411686006801535E-4</v>
      </c>
      <c r="Q172" s="29">
        <v>2.2411686006801535E-4</v>
      </c>
      <c r="R172" s="29">
        <v>3.5808910468856613E-3</v>
      </c>
      <c r="S172" s="29">
        <v>3.5808910468856613E-3</v>
      </c>
      <c r="T172" s="29">
        <v>4.3748784172393709E-2</v>
      </c>
      <c r="U172" s="29">
        <v>4.3748784172393709E-2</v>
      </c>
      <c r="V172" s="29"/>
      <c r="W172" s="29"/>
      <c r="X172" s="29">
        <v>6.4449724550033182E-3</v>
      </c>
      <c r="Y172" s="29">
        <v>6.4449724550033182E-3</v>
      </c>
      <c r="Z172" s="28" t="s">
        <v>19</v>
      </c>
      <c r="AA172" s="37"/>
      <c r="AB172" s="38">
        <f t="shared" si="7"/>
        <v>-3.898126774309211</v>
      </c>
    </row>
    <row r="173" spans="1:28">
      <c r="A173" s="27">
        <v>42170</v>
      </c>
      <c r="B173" s="29">
        <v>1.69394504E-2</v>
      </c>
      <c r="C173" s="29">
        <v>1.69394504E-2</v>
      </c>
      <c r="D173" s="29">
        <v>0.12290737390000001</v>
      </c>
      <c r="E173" s="29">
        <v>0.12290737390000001</v>
      </c>
      <c r="F173" s="29">
        <v>0</v>
      </c>
      <c r="G173" s="29">
        <v>0</v>
      </c>
      <c r="H173" s="29">
        <v>2.4495255196753215E-2</v>
      </c>
      <c r="I173" s="29">
        <v>2.4495255196753215E-2</v>
      </c>
      <c r="J173" s="29">
        <v>2.0791765999999995E-4</v>
      </c>
      <c r="K173" s="59">
        <v>2.0791765999999995E-4</v>
      </c>
      <c r="L173" s="59">
        <v>1.9828160999999997E-3</v>
      </c>
      <c r="M173" s="59">
        <v>1.9828160999999997E-3</v>
      </c>
      <c r="N173" s="29">
        <v>0</v>
      </c>
      <c r="O173" s="29">
        <v>0</v>
      </c>
      <c r="P173" s="29">
        <v>3.34472807102621E-4</v>
      </c>
      <c r="Q173" s="29">
        <v>3.34472807102621E-4</v>
      </c>
      <c r="R173" s="29">
        <v>5.2724974961836837E-3</v>
      </c>
      <c r="S173" s="29">
        <v>5.2724974961836837E-3</v>
      </c>
      <c r="T173" s="29">
        <v>4.4318594675362658E-2</v>
      </c>
      <c r="U173" s="29">
        <v>4.4318594675362658E-2</v>
      </c>
      <c r="V173" s="29"/>
      <c r="W173" s="29"/>
      <c r="X173" s="29">
        <v>8.0565917637375126E-3</v>
      </c>
      <c r="Y173" s="29">
        <v>8.0565917637375126E-3</v>
      </c>
      <c r="Z173" s="28" t="s">
        <v>19</v>
      </c>
      <c r="AA173" s="37"/>
      <c r="AB173" s="38">
        <f t="shared" si="7"/>
        <v>-3.7092758456256725</v>
      </c>
    </row>
    <row r="174" spans="1:28">
      <c r="A174" s="27">
        <v>42171</v>
      </c>
      <c r="B174" s="29">
        <v>6.7404344999999997E-3</v>
      </c>
      <c r="C174" s="29">
        <v>6.7404344999999997E-3</v>
      </c>
      <c r="D174" s="29">
        <v>0.15798382845845271</v>
      </c>
      <c r="E174" s="29">
        <v>0.15798382845845271</v>
      </c>
      <c r="F174" s="29">
        <v>0</v>
      </c>
      <c r="G174" s="29">
        <v>0</v>
      </c>
      <c r="H174" s="29">
        <v>1.7524505035726907E-2</v>
      </c>
      <c r="I174" s="29">
        <v>1.7524505035726907E-2</v>
      </c>
      <c r="J174" s="29">
        <v>1.5374630300000005E-3</v>
      </c>
      <c r="K174" s="59">
        <v>1.5374630300000005E-3</v>
      </c>
      <c r="L174" s="59">
        <v>3.9485717899639845E-3</v>
      </c>
      <c r="M174" s="59">
        <v>3.9485717899639845E-3</v>
      </c>
      <c r="N174" s="29">
        <v>0</v>
      </c>
      <c r="O174" s="29">
        <v>0</v>
      </c>
      <c r="P174" s="29">
        <v>1.7093817251325851E-3</v>
      </c>
      <c r="Q174" s="29">
        <v>1.7093817251325851E-3</v>
      </c>
      <c r="R174" s="29">
        <v>1.0856095029019878E-6</v>
      </c>
      <c r="S174" s="29">
        <v>1.0856095029019878E-6</v>
      </c>
      <c r="T174" s="29">
        <v>0</v>
      </c>
      <c r="U174" s="29">
        <v>0</v>
      </c>
      <c r="V174" s="29"/>
      <c r="W174" s="29"/>
      <c r="X174" s="29">
        <v>1.0082025554172832E-6</v>
      </c>
      <c r="Y174" s="29">
        <v>1.0082025554172832E-6</v>
      </c>
      <c r="Z174" s="28" t="s">
        <v>19</v>
      </c>
      <c r="AA174" s="37"/>
      <c r="AB174" s="38">
        <f t="shared" si="7"/>
        <v>-4.0441550897854741</v>
      </c>
    </row>
    <row r="175" spans="1:28">
      <c r="A175" s="27">
        <v>42172</v>
      </c>
      <c r="B175" s="29">
        <v>4.8981278417526228E-3</v>
      </c>
      <c r="C175" s="29">
        <v>4.8981278417526228E-3</v>
      </c>
      <c r="D175" s="29">
        <v>3.1719682999999999E-3</v>
      </c>
      <c r="E175" s="29">
        <v>3.1719682999999999E-3</v>
      </c>
      <c r="F175" s="29">
        <v>0</v>
      </c>
      <c r="G175" s="29">
        <v>0</v>
      </c>
      <c r="H175" s="29">
        <v>4.7750479123291134E-3</v>
      </c>
      <c r="I175" s="29">
        <v>4.7750479123291134E-3</v>
      </c>
      <c r="J175" s="29">
        <v>5.4018873895853072E-5</v>
      </c>
      <c r="K175" s="59">
        <v>5.4018873895853072E-5</v>
      </c>
      <c r="L175" s="59">
        <v>1.6120499999999999E-5</v>
      </c>
      <c r="M175" s="59">
        <v>1.6120499999999999E-5</v>
      </c>
      <c r="N175" s="29">
        <v>0</v>
      </c>
      <c r="O175" s="29">
        <v>0</v>
      </c>
      <c r="P175" s="29">
        <v>5.1316615459398643E-5</v>
      </c>
      <c r="Q175" s="29">
        <v>5.1316615459398643E-5</v>
      </c>
      <c r="R175" s="29">
        <v>0</v>
      </c>
      <c r="S175" s="29">
        <v>0</v>
      </c>
      <c r="T175" s="29">
        <v>0</v>
      </c>
      <c r="U175" s="29">
        <v>0</v>
      </c>
      <c r="V175" s="29"/>
      <c r="W175" s="29"/>
      <c r="X175" s="29">
        <v>0</v>
      </c>
      <c r="Y175" s="29">
        <v>0</v>
      </c>
      <c r="Z175" s="28" t="s">
        <v>19</v>
      </c>
      <c r="AA175" s="37"/>
      <c r="AB175" s="38">
        <f t="shared" si="7"/>
        <v>-5.3443512711041574</v>
      </c>
    </row>
    <row r="176" spans="1:28">
      <c r="A176" s="27">
        <v>42173</v>
      </c>
      <c r="B176" s="29">
        <v>1.3257034E-3</v>
      </c>
      <c r="C176" s="29">
        <v>1.3257034E-3</v>
      </c>
      <c r="D176" s="29">
        <v>5.1088392000000005E-3</v>
      </c>
      <c r="E176" s="29">
        <v>5.1088392000000005E-3</v>
      </c>
      <c r="F176" s="29">
        <v>0</v>
      </c>
      <c r="G176" s="29">
        <v>0</v>
      </c>
      <c r="H176" s="29">
        <v>1.5954514018508507E-3</v>
      </c>
      <c r="I176" s="29">
        <v>1.5954514018508507E-3</v>
      </c>
      <c r="J176" s="29">
        <v>1.167705E-5</v>
      </c>
      <c r="K176" s="59">
        <v>1.167705E-5</v>
      </c>
      <c r="L176" s="59">
        <v>4.8361500000000001E-5</v>
      </c>
      <c r="M176" s="59">
        <v>4.8361500000000001E-5</v>
      </c>
      <c r="N176" s="29">
        <v>0</v>
      </c>
      <c r="O176" s="29">
        <v>0</v>
      </c>
      <c r="P176" s="29">
        <v>1.4292752319355663E-5</v>
      </c>
      <c r="Q176" s="29">
        <v>1.4292752319355663E-5</v>
      </c>
      <c r="R176" s="29">
        <v>0</v>
      </c>
      <c r="S176" s="29">
        <v>0</v>
      </c>
      <c r="T176" s="29">
        <v>0</v>
      </c>
      <c r="U176" s="29">
        <v>0</v>
      </c>
      <c r="V176" s="29"/>
      <c r="W176" s="29"/>
      <c r="X176" s="29">
        <v>0</v>
      </c>
      <c r="Y176" s="29">
        <v>0</v>
      </c>
      <c r="Z176" s="28" t="s">
        <v>19</v>
      </c>
      <c r="AA176" s="37"/>
      <c r="AB176" s="38">
        <f t="shared" si="7"/>
        <v>-6.4405985722204679</v>
      </c>
    </row>
    <row r="177" spans="1:28">
      <c r="A177" s="27">
        <v>42174</v>
      </c>
      <c r="B177" s="29">
        <v>1.7479664999999998E-3</v>
      </c>
      <c r="C177" s="29">
        <v>1.7479664999999998E-3</v>
      </c>
      <c r="D177" s="29">
        <v>5.6577406000000007E-3</v>
      </c>
      <c r="E177" s="29">
        <v>5.6577406000000007E-3</v>
      </c>
      <c r="F177" s="29">
        <v>0</v>
      </c>
      <c r="G177" s="29">
        <v>0</v>
      </c>
      <c r="H177" s="29">
        <v>2.0267441614213021E-3</v>
      </c>
      <c r="I177" s="29">
        <v>2.0267441614213021E-3</v>
      </c>
      <c r="J177" s="29">
        <v>1.6681499999999999E-5</v>
      </c>
      <c r="K177" s="59">
        <v>1.6681499999999999E-5</v>
      </c>
      <c r="L177" s="59">
        <v>3.2240999999999998E-5</v>
      </c>
      <c r="M177" s="59">
        <v>3.2240999999999998E-5</v>
      </c>
      <c r="N177" s="29">
        <v>0</v>
      </c>
      <c r="O177" s="29">
        <v>0</v>
      </c>
      <c r="P177" s="29">
        <v>1.7790935203145049E-5</v>
      </c>
      <c r="Q177" s="29">
        <v>1.7790935203145049E-5</v>
      </c>
      <c r="R177" s="29">
        <v>0</v>
      </c>
      <c r="S177" s="29">
        <v>0</v>
      </c>
      <c r="T177" s="29">
        <v>2.7857402367370814E-5</v>
      </c>
      <c r="U177" s="29">
        <v>2.7857402367370814E-5</v>
      </c>
      <c r="V177" s="29"/>
      <c r="W177" s="29"/>
      <c r="X177" s="29">
        <v>1.9863095121653935E-6</v>
      </c>
      <c r="Y177" s="29">
        <v>1.9863095121653935E-6</v>
      </c>
      <c r="Z177" s="28" t="s">
        <v>19</v>
      </c>
      <c r="AA177" s="37"/>
      <c r="AB177" s="38">
        <f t="shared" si="7"/>
        <v>-6.2013246348598017</v>
      </c>
    </row>
    <row r="178" spans="1:28">
      <c r="A178" s="27">
        <v>42175</v>
      </c>
      <c r="B178" s="29">
        <v>5.1687218000000005E-3</v>
      </c>
      <c r="C178" s="29">
        <v>5.1687218000000005E-3</v>
      </c>
      <c r="D178" s="29">
        <v>1.6233273499999999E-2</v>
      </c>
      <c r="E178" s="29">
        <v>1.6233273499999999E-2</v>
      </c>
      <c r="F178" s="29">
        <v>0</v>
      </c>
      <c r="G178" s="29">
        <v>0</v>
      </c>
      <c r="H178" s="29">
        <v>5.9576548096081762E-3</v>
      </c>
      <c r="I178" s="29">
        <v>5.9576548096081762E-3</v>
      </c>
      <c r="J178" s="29">
        <v>4.4556199999999992E-5</v>
      </c>
      <c r="K178" s="59">
        <v>4.4556199999999992E-5</v>
      </c>
      <c r="L178" s="59">
        <v>7.0929999999999995E-4</v>
      </c>
      <c r="M178" s="59">
        <v>7.0929999999999995E-4</v>
      </c>
      <c r="N178" s="29">
        <v>0</v>
      </c>
      <c r="O178" s="29">
        <v>0</v>
      </c>
      <c r="P178" s="29">
        <v>9.1954263741920536E-5</v>
      </c>
      <c r="Q178" s="29">
        <v>9.1954263741920536E-5</v>
      </c>
      <c r="R178" s="29">
        <v>0</v>
      </c>
      <c r="S178" s="29">
        <v>0</v>
      </c>
      <c r="T178" s="29">
        <v>0</v>
      </c>
      <c r="U178" s="29">
        <v>0</v>
      </c>
      <c r="V178" s="29"/>
      <c r="W178" s="29"/>
      <c r="X178" s="29">
        <v>0</v>
      </c>
      <c r="Y178" s="29">
        <v>0</v>
      </c>
      <c r="Z178" s="28" t="s">
        <v>19</v>
      </c>
      <c r="AA178" s="37"/>
      <c r="AB178" s="38">
        <f t="shared" si="7"/>
        <v>-5.1230783636624979</v>
      </c>
    </row>
    <row r="179" spans="1:28">
      <c r="A179" s="27">
        <v>42176</v>
      </c>
      <c r="B179" s="29">
        <v>5.1996963389169676E-2</v>
      </c>
      <c r="C179" s="29">
        <v>5.1996963389169676E-2</v>
      </c>
      <c r="D179" s="29">
        <v>5.5615563000000002E-3</v>
      </c>
      <c r="E179" s="29">
        <v>5.5615563000000002E-3</v>
      </c>
      <c r="F179" s="29">
        <v>0</v>
      </c>
      <c r="G179" s="29">
        <v>0</v>
      </c>
      <c r="H179" s="29">
        <v>4.8685990973790255E-2</v>
      </c>
      <c r="I179" s="29">
        <v>4.8685990973790255E-2</v>
      </c>
      <c r="J179" s="29">
        <v>3.2941886359576564E-4</v>
      </c>
      <c r="K179" s="59">
        <v>3.2941886359576564E-4</v>
      </c>
      <c r="L179" s="59">
        <v>4.8361400000000001E-5</v>
      </c>
      <c r="M179" s="59">
        <v>4.8361400000000001E-5</v>
      </c>
      <c r="N179" s="29">
        <v>0</v>
      </c>
      <c r="O179" s="29">
        <v>0</v>
      </c>
      <c r="P179" s="29">
        <v>3.0937869236791123E-4</v>
      </c>
      <c r="Q179" s="29">
        <v>3.0937869236791123E-4</v>
      </c>
      <c r="R179" s="29">
        <v>0</v>
      </c>
      <c r="S179" s="29">
        <v>0</v>
      </c>
      <c r="T179" s="29">
        <v>0</v>
      </c>
      <c r="U179" s="29">
        <v>0</v>
      </c>
      <c r="V179" s="29"/>
      <c r="W179" s="29"/>
      <c r="X179" s="29">
        <v>0</v>
      </c>
      <c r="Y179" s="29">
        <v>0</v>
      </c>
      <c r="Z179" s="28" t="s">
        <v>19</v>
      </c>
      <c r="AA179" s="37"/>
      <c r="AB179" s="38">
        <f t="shared" si="7"/>
        <v>-3.0223639499513384</v>
      </c>
    </row>
    <row r="180" spans="1:28">
      <c r="A180" s="27">
        <v>42177</v>
      </c>
      <c r="B180" s="29">
        <v>8.2627801485778168E-2</v>
      </c>
      <c r="C180" s="29">
        <v>8.2627801485778168E-2</v>
      </c>
      <c r="D180" s="29">
        <v>7.5621044999999998E-3</v>
      </c>
      <c r="E180" s="29">
        <v>7.5621044999999998E-3</v>
      </c>
      <c r="F180" s="29">
        <v>0</v>
      </c>
      <c r="G180" s="29">
        <v>0</v>
      </c>
      <c r="H180" s="29">
        <v>7.7275410548753101E-2</v>
      </c>
      <c r="I180" s="29">
        <v>7.7275410548753101E-2</v>
      </c>
      <c r="J180" s="29">
        <v>1.5246804393292462E-3</v>
      </c>
      <c r="K180" s="59">
        <v>1.5246804393292462E-3</v>
      </c>
      <c r="L180" s="59">
        <v>6.448189999999999E-5</v>
      </c>
      <c r="M180" s="59">
        <v>6.448189999999999E-5</v>
      </c>
      <c r="N180" s="29">
        <v>0</v>
      </c>
      <c r="O180" s="29">
        <v>0</v>
      </c>
      <c r="P180" s="29">
        <v>1.4205642618741322E-3</v>
      </c>
      <c r="Q180" s="29">
        <v>1.4205642618741322E-3</v>
      </c>
      <c r="R180" s="29">
        <v>1.6203126908984892E-6</v>
      </c>
      <c r="S180" s="29">
        <v>1.6203126908984892E-6</v>
      </c>
      <c r="T180" s="29">
        <v>0</v>
      </c>
      <c r="U180" s="29">
        <v>0</v>
      </c>
      <c r="V180" s="29"/>
      <c r="W180" s="29"/>
      <c r="X180" s="29">
        <v>1.5047799334586314E-6</v>
      </c>
      <c r="Y180" s="29">
        <v>1.5047799334586314E-6</v>
      </c>
      <c r="Z180" s="28" t="s">
        <v>19</v>
      </c>
      <c r="AA180" s="37"/>
      <c r="AB180" s="38">
        <f t="shared" si="7"/>
        <v>-2.5603794781504661</v>
      </c>
    </row>
    <row r="181" spans="1:28">
      <c r="A181" s="27">
        <v>42178</v>
      </c>
      <c r="B181" s="29">
        <v>1.1742249883950489</v>
      </c>
      <c r="C181" s="29">
        <v>1.1742249883950489</v>
      </c>
      <c r="D181" s="29">
        <v>1.6002242E-3</v>
      </c>
      <c r="E181" s="29">
        <v>1.6002242E-3</v>
      </c>
      <c r="F181" s="29">
        <v>0</v>
      </c>
      <c r="G181" s="29">
        <v>0</v>
      </c>
      <c r="H181" s="29">
        <v>1.0906136131273569</v>
      </c>
      <c r="I181" s="29">
        <v>1.0906136131273569</v>
      </c>
      <c r="J181" s="29">
        <v>9.340813078788951E-3</v>
      </c>
      <c r="K181" s="59">
        <v>9.340813078788951E-3</v>
      </c>
      <c r="L181" s="59">
        <v>1.6120499999999999E-5</v>
      </c>
      <c r="M181" s="59">
        <v>1.6120499999999999E-5</v>
      </c>
      <c r="N181" s="29">
        <v>0</v>
      </c>
      <c r="O181" s="29">
        <v>0</v>
      </c>
      <c r="P181" s="29">
        <v>8.6759368163503211E-3</v>
      </c>
      <c r="Q181" s="29">
        <v>8.6759368163503211E-3</v>
      </c>
      <c r="R181" s="29">
        <v>2.4580143520930081E-3</v>
      </c>
      <c r="S181" s="29">
        <v>2.4580143520930081E-3</v>
      </c>
      <c r="T181" s="29">
        <v>2.7857402367370814E-5</v>
      </c>
      <c r="U181" s="29">
        <v>2.7857402367370814E-5</v>
      </c>
      <c r="V181" s="29"/>
      <c r="W181" s="29"/>
      <c r="X181" s="29">
        <v>2.2847374685689092E-3</v>
      </c>
      <c r="Y181" s="29">
        <v>2.2847374685689092E-3</v>
      </c>
      <c r="Z181" s="28" t="s">
        <v>19</v>
      </c>
      <c r="AA181" s="37"/>
      <c r="AB181" s="38">
        <f t="shared" si="7"/>
        <v>8.67404856686326E-2</v>
      </c>
    </row>
    <row r="182" spans="1:28">
      <c r="A182" s="27">
        <v>42179</v>
      </c>
      <c r="B182" s="29">
        <v>1.5544337000000001E-3</v>
      </c>
      <c r="C182" s="29">
        <v>1.5544337000000001E-3</v>
      </c>
      <c r="D182" s="29">
        <v>9.1112799999999994E-3</v>
      </c>
      <c r="E182" s="29">
        <v>9.1112799999999994E-3</v>
      </c>
      <c r="F182" s="29">
        <v>0</v>
      </c>
      <c r="G182" s="29">
        <v>0</v>
      </c>
      <c r="H182" s="29">
        <v>2.0932576538530432E-3</v>
      </c>
      <c r="I182" s="29">
        <v>2.0932576538530432E-3</v>
      </c>
      <c r="J182" s="29">
        <v>1.167705E-5</v>
      </c>
      <c r="K182" s="59">
        <v>1.167705E-5</v>
      </c>
      <c r="L182" s="59">
        <v>6.4481900000000003E-5</v>
      </c>
      <c r="M182" s="59">
        <v>6.4481900000000003E-5</v>
      </c>
      <c r="N182" s="29">
        <v>0</v>
      </c>
      <c r="O182" s="29">
        <v>0</v>
      </c>
      <c r="P182" s="29">
        <v>1.544218123730158E-5</v>
      </c>
      <c r="Q182" s="29">
        <v>1.544218123730158E-5</v>
      </c>
      <c r="R182" s="29">
        <v>1.0856095029019878E-6</v>
      </c>
      <c r="S182" s="29">
        <v>1.0856095029019878E-6</v>
      </c>
      <c r="T182" s="29">
        <v>0</v>
      </c>
      <c r="U182" s="29">
        <v>0</v>
      </c>
      <c r="V182" s="29"/>
      <c r="W182" s="29"/>
      <c r="X182" s="29">
        <v>1.0082025554172832E-6</v>
      </c>
      <c r="Y182" s="29">
        <v>1.0082025554172832E-6</v>
      </c>
      <c r="Z182" s="28" t="s">
        <v>19</v>
      </c>
      <c r="AA182" s="37"/>
      <c r="AB182" s="38">
        <f t="shared" si="7"/>
        <v>-6.169033740441634</v>
      </c>
    </row>
    <row r="183" spans="1:28">
      <c r="A183" s="27">
        <v>42180</v>
      </c>
      <c r="B183" s="29">
        <v>9.336838079544673E-3</v>
      </c>
      <c r="C183" s="29">
        <v>9.336838079544673E-3</v>
      </c>
      <c r="D183" s="29">
        <v>0</v>
      </c>
      <c r="E183" s="29">
        <v>0</v>
      </c>
      <c r="F183" s="29">
        <v>0</v>
      </c>
      <c r="G183" s="29">
        <v>0</v>
      </c>
      <c r="H183" s="29">
        <v>8.6710958094516691E-3</v>
      </c>
      <c r="I183" s="29">
        <v>8.6710958094516691E-3</v>
      </c>
      <c r="J183" s="29">
        <v>8.3556475145099384E-5</v>
      </c>
      <c r="K183" s="59">
        <v>8.3556475145099384E-5</v>
      </c>
      <c r="L183" s="59">
        <v>0</v>
      </c>
      <c r="M183" s="59">
        <v>0</v>
      </c>
      <c r="N183" s="29">
        <v>0</v>
      </c>
      <c r="O183" s="29">
        <v>0</v>
      </c>
      <c r="P183" s="29">
        <v>7.7598668340466356E-5</v>
      </c>
      <c r="Q183" s="29">
        <v>7.7598668340466356E-5</v>
      </c>
      <c r="R183" s="29">
        <v>0</v>
      </c>
      <c r="S183" s="29">
        <v>0</v>
      </c>
      <c r="T183" s="29">
        <v>0</v>
      </c>
      <c r="U183" s="29">
        <v>0</v>
      </c>
      <c r="V183" s="29"/>
      <c r="W183" s="29"/>
      <c r="X183" s="29">
        <v>0</v>
      </c>
      <c r="Y183" s="29">
        <v>0</v>
      </c>
      <c r="Z183" s="28" t="s">
        <v>19</v>
      </c>
      <c r="AA183" s="37"/>
      <c r="AB183" s="38">
        <f t="shared" si="7"/>
        <v>-4.7477601052361331</v>
      </c>
    </row>
    <row r="184" spans="1:28">
      <c r="A184" s="27">
        <v>42181</v>
      </c>
      <c r="B184" s="29">
        <v>7.546434998776011E-3</v>
      </c>
      <c r="C184" s="29">
        <v>7.546434998776011E-3</v>
      </c>
      <c r="D184" s="29">
        <v>0</v>
      </c>
      <c r="E184" s="29">
        <v>0</v>
      </c>
      <c r="F184" s="29">
        <v>0</v>
      </c>
      <c r="G184" s="29">
        <v>0</v>
      </c>
      <c r="H184" s="29">
        <v>7.0083533993744885E-3</v>
      </c>
      <c r="I184" s="29">
        <v>7.0083533993744885E-3</v>
      </c>
      <c r="J184" s="29">
        <v>1.6445704531921863E-4</v>
      </c>
      <c r="K184" s="59">
        <v>1.6445704531921863E-4</v>
      </c>
      <c r="L184" s="59">
        <v>0</v>
      </c>
      <c r="M184" s="59">
        <v>0</v>
      </c>
      <c r="N184" s="29">
        <v>0</v>
      </c>
      <c r="O184" s="29">
        <v>0</v>
      </c>
      <c r="P184" s="29">
        <v>1.5273080504913528E-4</v>
      </c>
      <c r="Q184" s="29">
        <v>1.5273080504913528E-4</v>
      </c>
      <c r="R184" s="29">
        <v>0</v>
      </c>
      <c r="S184" s="29">
        <v>0</v>
      </c>
      <c r="T184" s="29">
        <v>0</v>
      </c>
      <c r="U184" s="29">
        <v>0</v>
      </c>
      <c r="V184" s="29"/>
      <c r="W184" s="29"/>
      <c r="X184" s="29">
        <v>0</v>
      </c>
      <c r="Y184" s="29">
        <v>0</v>
      </c>
      <c r="Z184" s="28" t="s">
        <v>19</v>
      </c>
      <c r="AA184" s="37"/>
      <c r="AB184" s="38">
        <f t="shared" si="7"/>
        <v>-4.9606524986265601</v>
      </c>
    </row>
    <row r="185" spans="1:28">
      <c r="A185" s="27">
        <v>42182</v>
      </c>
      <c r="B185" s="29">
        <v>3.8459599539093496E-2</v>
      </c>
      <c r="C185" s="29">
        <v>3.8459599539093496E-2</v>
      </c>
      <c r="D185" s="29">
        <v>4.2273952999999998E-3</v>
      </c>
      <c r="E185" s="29">
        <v>4.2273952999999998E-3</v>
      </c>
      <c r="F185" s="29">
        <v>0</v>
      </c>
      <c r="G185" s="29">
        <v>0</v>
      </c>
      <c r="H185" s="29">
        <v>3.601874909633495E-2</v>
      </c>
      <c r="I185" s="29">
        <v>3.601874909633495E-2</v>
      </c>
      <c r="J185" s="29">
        <v>3.1419096353399879E-4</v>
      </c>
      <c r="K185" s="59">
        <v>3.1419096353399879E-4</v>
      </c>
      <c r="L185" s="59">
        <v>2.16014E-5</v>
      </c>
      <c r="M185" s="59">
        <v>2.16014E-5</v>
      </c>
      <c r="N185" s="29">
        <v>0</v>
      </c>
      <c r="O185" s="29">
        <v>0</v>
      </c>
      <c r="P185" s="29">
        <v>2.9332852181945373E-4</v>
      </c>
      <c r="Q185" s="29">
        <v>2.9332852181945373E-4</v>
      </c>
      <c r="R185" s="29">
        <v>0</v>
      </c>
      <c r="S185" s="29">
        <v>0</v>
      </c>
      <c r="T185" s="29">
        <v>4.241922633213282E-5</v>
      </c>
      <c r="U185" s="29">
        <v>4.241922633213282E-5</v>
      </c>
      <c r="V185" s="29"/>
      <c r="W185" s="29"/>
      <c r="X185" s="29">
        <v>3.0246076662518486E-6</v>
      </c>
      <c r="Y185" s="29">
        <v>3.0246076662518486E-6</v>
      </c>
      <c r="Z185" s="28" t="s">
        <v>19</v>
      </c>
      <c r="AA185" s="37"/>
      <c r="AB185" s="38">
        <f t="shared" si="7"/>
        <v>-3.3237156678680377</v>
      </c>
    </row>
    <row r="186" spans="1:28">
      <c r="A186" s="27">
        <v>42183</v>
      </c>
      <c r="B186" s="29">
        <v>5.4314309856857347E-2</v>
      </c>
      <c r="C186" s="29">
        <v>5.4314309856857347E-2</v>
      </c>
      <c r="D186" s="29">
        <v>6.5809074000000006E-3</v>
      </c>
      <c r="E186" s="29">
        <v>6.5809074000000006E-3</v>
      </c>
      <c r="F186" s="29">
        <v>0</v>
      </c>
      <c r="G186" s="29">
        <v>0</v>
      </c>
      <c r="H186" s="29">
        <v>5.0910786796892191E-2</v>
      </c>
      <c r="I186" s="29">
        <v>5.0910786796892191E-2</v>
      </c>
      <c r="J186" s="29">
        <v>2.9733658326215276E-4</v>
      </c>
      <c r="K186" s="59">
        <v>2.9733658326215276E-4</v>
      </c>
      <c r="L186" s="59">
        <v>6.4481999999999997E-5</v>
      </c>
      <c r="M186" s="59">
        <v>6.4481999999999997E-5</v>
      </c>
      <c r="N186" s="29">
        <v>0</v>
      </c>
      <c r="O186" s="29">
        <v>0</v>
      </c>
      <c r="P186" s="29">
        <v>2.8073341015988714E-4</v>
      </c>
      <c r="Q186" s="29">
        <v>2.8073341015988714E-4</v>
      </c>
      <c r="R186" s="29">
        <v>0</v>
      </c>
      <c r="S186" s="29">
        <v>0</v>
      </c>
      <c r="T186" s="29">
        <v>0</v>
      </c>
      <c r="U186" s="29">
        <v>0</v>
      </c>
      <c r="V186" s="29"/>
      <c r="W186" s="29"/>
      <c r="X186" s="29">
        <v>0</v>
      </c>
      <c r="Y186" s="29">
        <v>0</v>
      </c>
      <c r="Z186" s="28" t="s">
        <v>19</v>
      </c>
      <c r="AA186" s="37"/>
      <c r="AB186" s="38">
        <f t="shared" si="7"/>
        <v>-2.9776804565243369</v>
      </c>
    </row>
    <row r="187" spans="1:28">
      <c r="A187" s="27">
        <v>42184</v>
      </c>
      <c r="B187" s="29">
        <v>2.7726612329601399E-2</v>
      </c>
      <c r="C187" s="29">
        <v>2.7726612329601399E-2</v>
      </c>
      <c r="D187" s="29">
        <v>0</v>
      </c>
      <c r="E187" s="29">
        <v>0</v>
      </c>
      <c r="F187" s="29">
        <v>0</v>
      </c>
      <c r="G187" s="29">
        <v>0</v>
      </c>
      <c r="H187" s="29">
        <v>2.574962850734391E-2</v>
      </c>
      <c r="I187" s="29">
        <v>2.574962850734391E-2</v>
      </c>
      <c r="J187" s="29">
        <v>4.038582659500036E-4</v>
      </c>
      <c r="K187" s="59">
        <v>4.038582659500036E-4</v>
      </c>
      <c r="L187" s="59">
        <v>0</v>
      </c>
      <c r="M187" s="59">
        <v>0</v>
      </c>
      <c r="N187" s="29">
        <v>0</v>
      </c>
      <c r="O187" s="29">
        <v>0</v>
      </c>
      <c r="P187" s="29">
        <v>3.7506205930287165E-4</v>
      </c>
      <c r="Q187" s="29">
        <v>3.7506205930287165E-4</v>
      </c>
      <c r="R187" s="29">
        <v>3.3363000000000001E-6</v>
      </c>
      <c r="S187" s="29">
        <v>3.3363000000000001E-6</v>
      </c>
      <c r="T187" s="29">
        <v>0</v>
      </c>
      <c r="U187" s="29">
        <v>0</v>
      </c>
      <c r="V187" s="29"/>
      <c r="W187" s="29"/>
      <c r="X187" s="29">
        <v>3.0984126213404782E-6</v>
      </c>
      <c r="Y187" s="29">
        <v>3.0984126213404782E-6</v>
      </c>
      <c r="Z187" s="28" t="s">
        <v>19</v>
      </c>
      <c r="AA187" s="37"/>
      <c r="AB187" s="38">
        <f t="shared" si="7"/>
        <v>-3.6593350788757264</v>
      </c>
    </row>
    <row r="188" spans="1:28">
      <c r="A188" s="27">
        <v>42185</v>
      </c>
      <c r="B188" s="29">
        <v>3.4179070081032034E-2</v>
      </c>
      <c r="C188" s="29">
        <v>3.4179070081032034E-2</v>
      </c>
      <c r="D188" s="29">
        <v>1.4969465500000001E-2</v>
      </c>
      <c r="E188" s="29">
        <v>1.4969465500000001E-2</v>
      </c>
      <c r="F188" s="29">
        <v>0</v>
      </c>
      <c r="G188" s="29">
        <v>0</v>
      </c>
      <c r="H188" s="29">
        <v>3.2809372368336039E-2</v>
      </c>
      <c r="I188" s="29">
        <v>3.2809372368336039E-2</v>
      </c>
      <c r="J188" s="29">
        <v>3.29579374266983E-4</v>
      </c>
      <c r="K188" s="59">
        <v>3.29579374266983E-4</v>
      </c>
      <c r="L188" s="59">
        <v>9.5916699999999989E-5</v>
      </c>
      <c r="M188" s="59">
        <v>9.5916699999999989E-5</v>
      </c>
      <c r="N188" s="29">
        <v>0</v>
      </c>
      <c r="O188" s="29">
        <v>0</v>
      </c>
      <c r="P188" s="29">
        <v>3.1291858205047181E-4</v>
      </c>
      <c r="Q188" s="29">
        <v>3.1291858205047181E-4</v>
      </c>
      <c r="R188" s="29">
        <v>3.8741676439382877E-3</v>
      </c>
      <c r="S188" s="29">
        <v>3.8741676439382877E-3</v>
      </c>
      <c r="T188" s="29">
        <v>0</v>
      </c>
      <c r="U188" s="29">
        <v>0</v>
      </c>
      <c r="V188" s="29"/>
      <c r="W188" s="29"/>
      <c r="X188" s="29">
        <v>3.5979288208995877E-3</v>
      </c>
      <c r="Y188" s="29">
        <v>3.5979288208995877E-3</v>
      </c>
      <c r="Z188" s="28" t="s">
        <v>19</v>
      </c>
      <c r="AA188" s="37"/>
      <c r="AB188" s="38">
        <f t="shared" si="7"/>
        <v>-3.4170410614717026</v>
      </c>
    </row>
    <row r="189" spans="1:28">
      <c r="A189" s="27">
        <v>42186</v>
      </c>
      <c r="B189" s="29">
        <v>8.8174921799999986E-2</v>
      </c>
      <c r="C189" s="29">
        <v>8.8174921799999986E-2</v>
      </c>
      <c r="D189" s="29">
        <v>2.0090918900000001E-2</v>
      </c>
      <c r="E189" s="29">
        <v>2.0090918900000001E-2</v>
      </c>
      <c r="F189" s="29">
        <v>0</v>
      </c>
      <c r="G189" s="29">
        <v>0</v>
      </c>
      <c r="H189" s="29">
        <v>8.3320344879900393E-2</v>
      </c>
      <c r="I189" s="29">
        <v>8.3320344879900393E-2</v>
      </c>
      <c r="J189" s="29">
        <v>1.3328482000000005E-3</v>
      </c>
      <c r="K189" s="59">
        <v>1.3328482000000005E-3</v>
      </c>
      <c r="L189" s="59">
        <v>4.8361400000000001E-5</v>
      </c>
      <c r="M189" s="59">
        <v>4.8361400000000001E-5</v>
      </c>
      <c r="N189" s="29">
        <v>0</v>
      </c>
      <c r="O189" s="29">
        <v>0</v>
      </c>
      <c r="P189" s="29">
        <v>1.2412607534949627E-3</v>
      </c>
      <c r="Q189" s="29">
        <v>1.2412607534949627E-3</v>
      </c>
      <c r="R189" s="29">
        <v>0</v>
      </c>
      <c r="S189" s="29">
        <v>0</v>
      </c>
      <c r="T189" s="29">
        <v>0</v>
      </c>
      <c r="U189" s="29">
        <v>0</v>
      </c>
      <c r="V189" s="29"/>
      <c r="W189" s="29"/>
      <c r="X189" s="29">
        <v>0</v>
      </c>
      <c r="Y189" s="29">
        <v>0</v>
      </c>
      <c r="Z189" s="28" t="s">
        <v>19</v>
      </c>
      <c r="AA189" s="37"/>
      <c r="AB189" s="38">
        <f t="shared" si="7"/>
        <v>-2.4850625233768522</v>
      </c>
    </row>
    <row r="190" spans="1:28">
      <c r="A190" s="27">
        <v>42187</v>
      </c>
      <c r="B190" s="29">
        <v>0.10810800742004796</v>
      </c>
      <c r="C190" s="29">
        <v>0.10810800742004796</v>
      </c>
      <c r="D190" s="29">
        <v>8.1025171699999995E-2</v>
      </c>
      <c r="E190" s="29">
        <v>8.1025171699999995E-2</v>
      </c>
      <c r="F190" s="29">
        <v>0</v>
      </c>
      <c r="G190" s="29">
        <v>0</v>
      </c>
      <c r="H190" s="29">
        <v>0.10617692664310685</v>
      </c>
      <c r="I190" s="29">
        <v>0.10617692664310685</v>
      </c>
      <c r="J190" s="29">
        <v>1.3199432799344407E-3</v>
      </c>
      <c r="K190" s="59">
        <v>1.3199432799344407E-3</v>
      </c>
      <c r="L190" s="59">
        <v>4.1913200000000001E-4</v>
      </c>
      <c r="M190" s="59">
        <v>4.1913200000000001E-4</v>
      </c>
      <c r="N190" s="29">
        <v>0</v>
      </c>
      <c r="O190" s="29">
        <v>0</v>
      </c>
      <c r="P190" s="29">
        <v>1.2557129547087317E-3</v>
      </c>
      <c r="Q190" s="29">
        <v>1.2557129547087317E-3</v>
      </c>
      <c r="R190" s="29">
        <v>4.0021723465192682E-4</v>
      </c>
      <c r="S190" s="29">
        <v>4.0021723465192682E-4</v>
      </c>
      <c r="T190" s="29">
        <v>0</v>
      </c>
      <c r="U190" s="29">
        <v>0</v>
      </c>
      <c r="V190" s="29"/>
      <c r="W190" s="29"/>
      <c r="X190" s="29">
        <v>3.7168064356428194E-4</v>
      </c>
      <c r="Y190" s="29">
        <v>3.7168064356428194E-4</v>
      </c>
      <c r="Z190" s="28" t="s">
        <v>19</v>
      </c>
      <c r="AA190" s="37"/>
      <c r="AB190" s="38">
        <f t="shared" si="7"/>
        <v>-2.2426484570269585</v>
      </c>
    </row>
    <row r="191" spans="1:28">
      <c r="A191" s="27">
        <v>42188</v>
      </c>
      <c r="B191" s="29">
        <v>2.1776334661459697E-2</v>
      </c>
      <c r="C191" s="29">
        <v>2.1776334661459697E-2</v>
      </c>
      <c r="D191" s="29">
        <v>0</v>
      </c>
      <c r="E191" s="29">
        <v>0</v>
      </c>
      <c r="F191" s="29">
        <v>0</v>
      </c>
      <c r="G191" s="29">
        <v>0</v>
      </c>
      <c r="H191" s="29">
        <v>2.0223622024878114E-2</v>
      </c>
      <c r="I191" s="29">
        <v>2.0223622024878114E-2</v>
      </c>
      <c r="J191" s="29">
        <v>3.8583565510778096E-4</v>
      </c>
      <c r="K191" s="59">
        <v>3.8583565510778096E-4</v>
      </c>
      <c r="L191" s="59">
        <v>0</v>
      </c>
      <c r="M191" s="59">
        <v>0</v>
      </c>
      <c r="N191" s="29">
        <v>0</v>
      </c>
      <c r="O191" s="29">
        <v>0</v>
      </c>
      <c r="P191" s="29">
        <v>3.5832451025061301E-4</v>
      </c>
      <c r="Q191" s="29">
        <v>3.5832451025061301E-4</v>
      </c>
      <c r="R191" s="29">
        <v>1.4809657994812192E-3</v>
      </c>
      <c r="S191" s="29">
        <v>1.4809657994812192E-3</v>
      </c>
      <c r="T191" s="29">
        <v>0</v>
      </c>
      <c r="U191" s="29">
        <v>0</v>
      </c>
      <c r="V191" s="29"/>
      <c r="W191" s="29"/>
      <c r="X191" s="29">
        <v>1.3753688591811889E-3</v>
      </c>
      <c r="Y191" s="29">
        <v>1.3753688591811889E-3</v>
      </c>
      <c r="Z191" s="28" t="s">
        <v>19</v>
      </c>
      <c r="AA191" s="37"/>
      <c r="AB191" s="38">
        <f t="shared" si="7"/>
        <v>-3.9009039506267684</v>
      </c>
    </row>
    <row r="192" spans="1:28">
      <c r="A192" s="27">
        <v>42189</v>
      </c>
      <c r="B192" s="29">
        <v>0.13417436189999998</v>
      </c>
      <c r="C192" s="29">
        <v>0.13417436189999998</v>
      </c>
      <c r="D192" s="29">
        <v>3.8288768E-3</v>
      </c>
      <c r="E192" s="29">
        <v>3.8288768E-3</v>
      </c>
      <c r="F192" s="29">
        <v>0</v>
      </c>
      <c r="G192" s="29">
        <v>0</v>
      </c>
      <c r="H192" s="29">
        <v>0.12488036982178675</v>
      </c>
      <c r="I192" s="29">
        <v>0.12488036982178675</v>
      </c>
      <c r="J192" s="29">
        <v>1.9934345000000003E-3</v>
      </c>
      <c r="K192" s="59">
        <v>1.9934345000000003E-3</v>
      </c>
      <c r="L192" s="59">
        <v>4.8361500000000001E-5</v>
      </c>
      <c r="M192" s="59">
        <v>4.8361500000000001E-5</v>
      </c>
      <c r="N192" s="29">
        <v>0</v>
      </c>
      <c r="O192" s="29">
        <v>0</v>
      </c>
      <c r="P192" s="29">
        <v>1.8547454380836821E-3</v>
      </c>
      <c r="Q192" s="29">
        <v>1.8547454380836821E-3</v>
      </c>
      <c r="R192" s="29">
        <v>0</v>
      </c>
      <c r="S192" s="29">
        <v>0</v>
      </c>
      <c r="T192" s="29">
        <v>0</v>
      </c>
      <c r="U192" s="29">
        <v>0</v>
      </c>
      <c r="V192" s="29"/>
      <c r="W192" s="29"/>
      <c r="X192" s="29">
        <v>0</v>
      </c>
      <c r="Y192" s="29">
        <v>0</v>
      </c>
      <c r="Z192" s="28" t="s">
        <v>19</v>
      </c>
      <c r="AA192" s="37"/>
      <c r="AB192" s="38">
        <f t="shared" si="7"/>
        <v>-2.080399041362091</v>
      </c>
    </row>
    <row r="193" spans="1:28">
      <c r="A193" s="27">
        <v>42190</v>
      </c>
      <c r="B193" s="29">
        <v>0.48000837648560274</v>
      </c>
      <c r="C193" s="29">
        <v>0.48000837648560274</v>
      </c>
      <c r="D193" s="29">
        <v>1.3266589400000001E-2</v>
      </c>
      <c r="E193" s="29">
        <v>1.3266589400000001E-2</v>
      </c>
      <c r="F193" s="29">
        <v>0</v>
      </c>
      <c r="G193" s="29">
        <v>0</v>
      </c>
      <c r="H193" s="29">
        <v>0.44672840159106253</v>
      </c>
      <c r="I193" s="29">
        <v>0.44672840159106253</v>
      </c>
      <c r="J193" s="29">
        <v>6.728373361087385E-3</v>
      </c>
      <c r="K193" s="59">
        <v>6.728373361087385E-3</v>
      </c>
      <c r="L193" s="59">
        <v>1.7732500000000001E-4</v>
      </c>
      <c r="M193" s="59">
        <v>1.7732500000000001E-4</v>
      </c>
      <c r="N193" s="29">
        <v>0</v>
      </c>
      <c r="O193" s="29">
        <v>0</v>
      </c>
      <c r="P193" s="29">
        <v>6.2612655703938522E-3</v>
      </c>
      <c r="Q193" s="29">
        <v>6.2612655703938522E-3</v>
      </c>
      <c r="R193" s="29">
        <v>2.4515331013294141E-3</v>
      </c>
      <c r="S193" s="29">
        <v>2.4515331013294141E-3</v>
      </c>
      <c r="T193" s="29">
        <v>0</v>
      </c>
      <c r="U193" s="29">
        <v>0</v>
      </c>
      <c r="V193" s="29"/>
      <c r="W193" s="29"/>
      <c r="X193" s="29">
        <v>2.2767320393229091E-3</v>
      </c>
      <c r="Y193" s="29">
        <v>2.2767320393229091E-3</v>
      </c>
      <c r="Z193" s="28" t="s">
        <v>19</v>
      </c>
      <c r="AA193" s="37"/>
      <c r="AB193" s="38">
        <f t="shared" si="7"/>
        <v>-0.80580447173845549</v>
      </c>
    </row>
    <row r="194" spans="1:28">
      <c r="A194" s="27">
        <v>42191</v>
      </c>
      <c r="B194" s="29">
        <v>9.9071698999999985E-3</v>
      </c>
      <c r="C194" s="29">
        <v>9.9071698999999985E-3</v>
      </c>
      <c r="D194" s="29">
        <v>8.6577567999999994E-3</v>
      </c>
      <c r="E194" s="29">
        <v>8.6577567999999994E-3</v>
      </c>
      <c r="F194" s="29">
        <v>0</v>
      </c>
      <c r="G194" s="29">
        <v>0</v>
      </c>
      <c r="H194" s="29">
        <v>9.8180833049030733E-3</v>
      </c>
      <c r="I194" s="29">
        <v>9.8180833049030733E-3</v>
      </c>
      <c r="J194" s="29">
        <v>1.0320819999999994E-4</v>
      </c>
      <c r="K194" s="59">
        <v>1.0320819999999994E-4</v>
      </c>
      <c r="L194" s="59">
        <v>3.2240999999999998E-5</v>
      </c>
      <c r="M194" s="59">
        <v>3.2240999999999998E-5</v>
      </c>
      <c r="N194" s="29">
        <v>0</v>
      </c>
      <c r="O194" s="29">
        <v>0</v>
      </c>
      <c r="P194" s="29">
        <v>9.8148043185922662E-5</v>
      </c>
      <c r="Q194" s="29">
        <v>9.8148043185922662E-5</v>
      </c>
      <c r="R194" s="29">
        <v>0</v>
      </c>
      <c r="S194" s="29">
        <v>0</v>
      </c>
      <c r="T194" s="29">
        <v>0</v>
      </c>
      <c r="U194" s="29">
        <v>0</v>
      </c>
      <c r="V194" s="29"/>
      <c r="W194" s="29"/>
      <c r="X194" s="29">
        <v>0</v>
      </c>
      <c r="Y194" s="29">
        <v>0</v>
      </c>
      <c r="Z194" s="28" t="s">
        <v>19</v>
      </c>
      <c r="AA194" s="37"/>
      <c r="AB194" s="38">
        <f t="shared" si="7"/>
        <v>-4.6235293584664987</v>
      </c>
    </row>
    <row r="195" spans="1:28">
      <c r="A195" s="27">
        <v>42192</v>
      </c>
      <c r="B195" s="29">
        <v>6.36593243E-2</v>
      </c>
      <c r="C195" s="29">
        <v>6.36593243E-2</v>
      </c>
      <c r="D195" s="29">
        <v>0</v>
      </c>
      <c r="E195" s="29">
        <v>0</v>
      </c>
      <c r="F195" s="29">
        <v>0</v>
      </c>
      <c r="G195" s="29">
        <v>0</v>
      </c>
      <c r="H195" s="29">
        <v>5.9120239150294213E-2</v>
      </c>
      <c r="I195" s="29">
        <v>5.9120239150294213E-2</v>
      </c>
      <c r="J195" s="29">
        <v>3.1452888999999998E-4</v>
      </c>
      <c r="K195" s="59">
        <v>3.1452888999999998E-4</v>
      </c>
      <c r="L195" s="59">
        <v>0</v>
      </c>
      <c r="M195" s="59">
        <v>0</v>
      </c>
      <c r="N195" s="29">
        <v>0</v>
      </c>
      <c r="O195" s="29">
        <v>0</v>
      </c>
      <c r="P195" s="29">
        <v>2.921021138843062E-4</v>
      </c>
      <c r="Q195" s="29">
        <v>2.921021138843062E-4</v>
      </c>
      <c r="R195" s="29">
        <v>1.6624408208618499E-3</v>
      </c>
      <c r="S195" s="29">
        <v>1.6624408208618499E-3</v>
      </c>
      <c r="T195" s="29">
        <v>0</v>
      </c>
      <c r="U195" s="29">
        <v>0</v>
      </c>
      <c r="V195" s="29"/>
      <c r="W195" s="29"/>
      <c r="X195" s="29">
        <v>1.5439042117285557E-3</v>
      </c>
      <c r="Y195" s="29">
        <v>1.5439042117285557E-3</v>
      </c>
      <c r="Z195" s="28" t="s">
        <v>19</v>
      </c>
      <c r="AA195" s="37"/>
      <c r="AB195" s="38">
        <f t="shared" si="7"/>
        <v>-2.8281819571830145</v>
      </c>
    </row>
    <row r="196" spans="1:28">
      <c r="A196" s="27">
        <v>42193</v>
      </c>
      <c r="B196" s="29">
        <v>1.3203374999999999E-3</v>
      </c>
      <c r="C196" s="29">
        <v>1.3203374999999999E-3</v>
      </c>
      <c r="D196" s="29">
        <v>7.9073116724294942E-2</v>
      </c>
      <c r="E196" s="29">
        <v>7.9073116724294942E-2</v>
      </c>
      <c r="F196" s="29">
        <v>0</v>
      </c>
      <c r="G196" s="29">
        <v>0</v>
      </c>
      <c r="H196" s="29">
        <v>6.8643248012499047E-3</v>
      </c>
      <c r="I196" s="29">
        <v>6.8643248012499047E-3</v>
      </c>
      <c r="J196" s="29">
        <v>1.3345200000000001E-5</v>
      </c>
      <c r="K196" s="59">
        <v>1.3345200000000001E-5</v>
      </c>
      <c r="L196" s="59">
        <v>1.3437307100827431E-3</v>
      </c>
      <c r="M196" s="59">
        <v>1.3437307100827431E-3</v>
      </c>
      <c r="N196" s="29">
        <v>0</v>
      </c>
      <c r="O196" s="29">
        <v>0</v>
      </c>
      <c r="P196" s="29">
        <v>1.0820535094571671E-4</v>
      </c>
      <c r="Q196" s="29">
        <v>1.0820535094571671E-4</v>
      </c>
      <c r="R196" s="29">
        <v>0</v>
      </c>
      <c r="S196" s="29">
        <v>0</v>
      </c>
      <c r="T196" s="29">
        <v>0</v>
      </c>
      <c r="U196" s="29">
        <v>0</v>
      </c>
      <c r="V196" s="29"/>
      <c r="W196" s="29"/>
      <c r="X196" s="29">
        <v>0</v>
      </c>
      <c r="Y196" s="29">
        <v>0</v>
      </c>
      <c r="Z196" s="28" t="s">
        <v>19</v>
      </c>
      <c r="AA196" s="37"/>
      <c r="AB196" s="38">
        <f t="shared" si="7"/>
        <v>-4.9814175983865949</v>
      </c>
    </row>
    <row r="197" spans="1:28">
      <c r="A197" s="27">
        <v>42194</v>
      </c>
      <c r="B197" s="29">
        <v>0.17821034596260904</v>
      </c>
      <c r="C197" s="29">
        <v>0.17821034596260904</v>
      </c>
      <c r="D197" s="29">
        <v>9.2663055000000005E-3</v>
      </c>
      <c r="E197" s="29">
        <v>9.2663055000000005E-3</v>
      </c>
      <c r="F197" s="29">
        <v>0</v>
      </c>
      <c r="G197" s="29">
        <v>0</v>
      </c>
      <c r="H197" s="29">
        <v>0.16616417058095923</v>
      </c>
      <c r="I197" s="29">
        <v>0.16616417058095923</v>
      </c>
      <c r="J197" s="29">
        <v>1.3161920874236906E-3</v>
      </c>
      <c r="K197" s="59">
        <v>1.3161920874236906E-3</v>
      </c>
      <c r="L197" s="59">
        <v>4.8361500000000001E-5</v>
      </c>
      <c r="M197" s="59">
        <v>4.8361500000000001E-5</v>
      </c>
      <c r="N197" s="29">
        <v>0</v>
      </c>
      <c r="O197" s="29">
        <v>0</v>
      </c>
      <c r="P197" s="29">
        <v>1.2257922747489958E-3</v>
      </c>
      <c r="Q197" s="29">
        <v>1.2257922747489958E-3</v>
      </c>
      <c r="R197" s="29">
        <v>0</v>
      </c>
      <c r="S197" s="29">
        <v>0</v>
      </c>
      <c r="T197" s="29">
        <v>0</v>
      </c>
      <c r="U197" s="29">
        <v>0</v>
      </c>
      <c r="V197" s="29"/>
      <c r="W197" s="29"/>
      <c r="X197" s="29">
        <v>0</v>
      </c>
      <c r="Y197" s="29">
        <v>0</v>
      </c>
      <c r="Z197" s="28" t="s">
        <v>19</v>
      </c>
      <c r="AA197" s="37"/>
      <c r="AB197" s="38">
        <f t="shared" si="7"/>
        <v>-1.7947789999401604</v>
      </c>
    </row>
    <row r="198" spans="1:28">
      <c r="A198" s="27">
        <v>42195</v>
      </c>
      <c r="B198" s="29">
        <v>0.1964906515</v>
      </c>
      <c r="C198" s="29">
        <v>0.1964906515</v>
      </c>
      <c r="D198" s="29">
        <v>0</v>
      </c>
      <c r="E198" s="29">
        <v>0</v>
      </c>
      <c r="F198" s="29">
        <v>0</v>
      </c>
      <c r="G198" s="29">
        <v>0</v>
      </c>
      <c r="H198" s="29">
        <v>0.18248032688397728</v>
      </c>
      <c r="I198" s="29">
        <v>0.18248032688397728</v>
      </c>
      <c r="J198" s="29">
        <v>8.0237819999999993E-4</v>
      </c>
      <c r="K198" s="59">
        <v>8.0237819999999993E-4</v>
      </c>
      <c r="L198" s="59">
        <v>0</v>
      </c>
      <c r="M198" s="59">
        <v>0</v>
      </c>
      <c r="N198" s="29">
        <v>0</v>
      </c>
      <c r="O198" s="29">
        <v>0</v>
      </c>
      <c r="P198" s="29">
        <v>7.4516642447275557E-4</v>
      </c>
      <c r="Q198" s="29">
        <v>7.4516642447275557E-4</v>
      </c>
      <c r="R198" s="29">
        <v>3.2406253817969784E-6</v>
      </c>
      <c r="S198" s="29">
        <v>3.2406253817969784E-6</v>
      </c>
      <c r="T198" s="29">
        <v>5.6558968442843764E-5</v>
      </c>
      <c r="U198" s="29">
        <v>5.6558968442843764E-5</v>
      </c>
      <c r="V198" s="29"/>
      <c r="W198" s="29"/>
      <c r="X198" s="29">
        <v>7.0423700885863946E-6</v>
      </c>
      <c r="Y198" s="29">
        <v>7.0423700885863946E-6</v>
      </c>
      <c r="Z198" s="28" t="s">
        <v>19</v>
      </c>
      <c r="AA198" s="37"/>
      <c r="AB198" s="38">
        <f t="shared" si="7"/>
        <v>-1.7011129096662165</v>
      </c>
    </row>
    <row r="199" spans="1:28">
      <c r="A199" s="27">
        <v>42196</v>
      </c>
      <c r="B199" s="29">
        <v>0.17820560122886633</v>
      </c>
      <c r="C199" s="29">
        <v>0.17820560122886633</v>
      </c>
      <c r="D199" s="29">
        <v>9.2182069999999997E-4</v>
      </c>
      <c r="E199" s="29">
        <v>9.2182069999999997E-4</v>
      </c>
      <c r="F199" s="29">
        <v>0</v>
      </c>
      <c r="G199" s="29">
        <v>0</v>
      </c>
      <c r="H199" s="29">
        <v>0.16556477941162509</v>
      </c>
      <c r="I199" s="29">
        <v>0.16556477941162509</v>
      </c>
      <c r="J199" s="29">
        <v>1.2383922110714002E-3</v>
      </c>
      <c r="K199" s="59">
        <v>1.2383922110714002E-3</v>
      </c>
      <c r="L199" s="59">
        <v>1.6120499999999999E-5</v>
      </c>
      <c r="M199" s="59">
        <v>1.6120499999999999E-5</v>
      </c>
      <c r="N199" s="29">
        <v>0</v>
      </c>
      <c r="O199" s="29">
        <v>0</v>
      </c>
      <c r="P199" s="29">
        <v>1.1512408717564513E-3</v>
      </c>
      <c r="Q199" s="29">
        <v>1.1512408717564513E-3</v>
      </c>
      <c r="R199" s="29">
        <v>0</v>
      </c>
      <c r="S199" s="29">
        <v>0</v>
      </c>
      <c r="T199" s="29">
        <v>0</v>
      </c>
      <c r="U199" s="29">
        <v>0</v>
      </c>
      <c r="V199" s="29"/>
      <c r="W199" s="29"/>
      <c r="X199" s="29">
        <v>0</v>
      </c>
      <c r="Y199" s="29">
        <v>0</v>
      </c>
      <c r="Z199" s="28" t="s">
        <v>19</v>
      </c>
      <c r="AA199" s="37"/>
      <c r="AB199" s="38">
        <f t="shared" si="7"/>
        <v>-1.7983927443639875</v>
      </c>
    </row>
    <row r="200" spans="1:28">
      <c r="A200" s="27">
        <v>42197</v>
      </c>
      <c r="B200" s="29">
        <v>2.2584930900000001E-2</v>
      </c>
      <c r="C200" s="29">
        <v>2.2584930900000001E-2</v>
      </c>
      <c r="D200" s="29">
        <v>8.4422771953080906E-3</v>
      </c>
      <c r="E200" s="29">
        <v>8.4422771953080906E-3</v>
      </c>
      <c r="F200" s="29">
        <v>0</v>
      </c>
      <c r="G200" s="29">
        <v>0</v>
      </c>
      <c r="H200" s="29">
        <v>2.1576520739912917E-2</v>
      </c>
      <c r="I200" s="29">
        <v>2.1576520739912917E-2</v>
      </c>
      <c r="J200" s="29">
        <v>1.8299524999999996E-4</v>
      </c>
      <c r="K200" s="59">
        <v>1.8299524999999996E-4</v>
      </c>
      <c r="L200" s="59">
        <v>2.5729201775528113E-4</v>
      </c>
      <c r="M200" s="59">
        <v>2.5729201775528113E-4</v>
      </c>
      <c r="N200" s="29">
        <v>0</v>
      </c>
      <c r="O200" s="29">
        <v>0</v>
      </c>
      <c r="P200" s="29">
        <v>1.8829281416514671E-4</v>
      </c>
      <c r="Q200" s="29">
        <v>1.8829281416514671E-4</v>
      </c>
      <c r="R200" s="29">
        <v>1.4793454867903207E-3</v>
      </c>
      <c r="S200" s="29">
        <v>1.4793454867903207E-3</v>
      </c>
      <c r="T200" s="29">
        <v>0</v>
      </c>
      <c r="U200" s="29">
        <v>0</v>
      </c>
      <c r="V200" s="29"/>
      <c r="W200" s="29"/>
      <c r="X200" s="29">
        <v>1.3738640792477304E-3</v>
      </c>
      <c r="Y200" s="29">
        <v>1.3738640792477304E-3</v>
      </c>
      <c r="Z200" s="28" t="s">
        <v>19</v>
      </c>
      <c r="AA200" s="37"/>
      <c r="AB200" s="38">
        <f t="shared" si="7"/>
        <v>-3.8361495582898253</v>
      </c>
    </row>
    <row r="201" spans="1:28">
      <c r="A201" s="27">
        <v>42198</v>
      </c>
      <c r="B201" s="29">
        <v>8.0830486E-3</v>
      </c>
      <c r="C201" s="29">
        <v>8.0830486E-3</v>
      </c>
      <c r="D201" s="29">
        <v>3.3854765799999999E-2</v>
      </c>
      <c r="E201" s="29">
        <v>3.3854765799999999E-2</v>
      </c>
      <c r="F201" s="29">
        <v>0</v>
      </c>
      <c r="G201" s="29">
        <v>0</v>
      </c>
      <c r="H201" s="29">
        <v>9.9206430154490047E-3</v>
      </c>
      <c r="I201" s="29">
        <v>9.9206430154490047E-3</v>
      </c>
      <c r="J201" s="29">
        <v>1.7578928999999996E-4</v>
      </c>
      <c r="K201" s="59">
        <v>1.7578928999999996E-4</v>
      </c>
      <c r="L201" s="59">
        <v>2.4487000000000001E-4</v>
      </c>
      <c r="M201" s="59">
        <v>2.4487000000000001E-4</v>
      </c>
      <c r="N201" s="29">
        <v>0</v>
      </c>
      <c r="O201" s="29">
        <v>0</v>
      </c>
      <c r="P201" s="29">
        <v>1.807149348814071E-4</v>
      </c>
      <c r="Q201" s="29">
        <v>1.807149348814071E-4</v>
      </c>
      <c r="R201" s="29">
        <v>0</v>
      </c>
      <c r="S201" s="29">
        <v>0</v>
      </c>
      <c r="T201" s="29">
        <v>0</v>
      </c>
      <c r="U201" s="29">
        <v>0</v>
      </c>
      <c r="V201" s="29"/>
      <c r="W201" s="29"/>
      <c r="X201" s="29">
        <v>0</v>
      </c>
      <c r="Y201" s="29">
        <v>0</v>
      </c>
      <c r="Z201" s="28" t="s">
        <v>19</v>
      </c>
      <c r="AA201" s="37"/>
      <c r="AB201" s="38">
        <f t="shared" ref="AB201:AB264" si="8">IF(I201&gt;0,LN(I201),"")</f>
        <v>-4.6131375396803413</v>
      </c>
    </row>
    <row r="202" spans="1:28">
      <c r="A202" s="27">
        <v>42199</v>
      </c>
      <c r="B202" s="29">
        <v>0.57186455640000011</v>
      </c>
      <c r="C202" s="29">
        <v>0.57186455640000011</v>
      </c>
      <c r="D202" s="29">
        <v>0.18685460069999998</v>
      </c>
      <c r="E202" s="29">
        <v>0.18685460069999998</v>
      </c>
      <c r="F202" s="29">
        <v>0</v>
      </c>
      <c r="G202" s="29">
        <v>0</v>
      </c>
      <c r="H202" s="29">
        <v>0.54441228618470427</v>
      </c>
      <c r="I202" s="29">
        <v>0.54441228618470427</v>
      </c>
      <c r="J202" s="29">
        <v>6.6078748000000017E-3</v>
      </c>
      <c r="K202" s="59">
        <v>6.6078748000000017E-3</v>
      </c>
      <c r="L202" s="59">
        <v>5.2391469000000008E-3</v>
      </c>
      <c r="M202" s="59">
        <v>5.2391469000000008E-3</v>
      </c>
      <c r="N202" s="29">
        <v>0</v>
      </c>
      <c r="O202" s="29">
        <v>0</v>
      </c>
      <c r="P202" s="29">
        <v>6.5102807310526197E-3</v>
      </c>
      <c r="Q202" s="29">
        <v>6.5102807310526197E-3</v>
      </c>
      <c r="R202" s="29">
        <v>0</v>
      </c>
      <c r="S202" s="29">
        <v>0</v>
      </c>
      <c r="T202" s="29">
        <v>0</v>
      </c>
      <c r="U202" s="29">
        <v>0</v>
      </c>
      <c r="V202" s="29"/>
      <c r="W202" s="29"/>
      <c r="X202" s="29">
        <v>0</v>
      </c>
      <c r="Y202" s="29">
        <v>0</v>
      </c>
      <c r="Z202" s="28" t="s">
        <v>19</v>
      </c>
      <c r="AA202" s="37"/>
      <c r="AB202" s="38">
        <f t="shared" si="8"/>
        <v>-0.6080484401554741</v>
      </c>
    </row>
    <row r="203" spans="1:28">
      <c r="A203" s="27">
        <v>42200</v>
      </c>
      <c r="B203" s="29">
        <v>6.3889509200000014E-2</v>
      </c>
      <c r="C203" s="29">
        <v>6.3889509200000014E-2</v>
      </c>
      <c r="D203" s="29">
        <v>6.0513488000000001E-3</v>
      </c>
      <c r="E203" s="29">
        <v>6.0513488000000001E-3</v>
      </c>
      <c r="F203" s="29">
        <v>0</v>
      </c>
      <c r="G203" s="29">
        <v>0</v>
      </c>
      <c r="H203" s="29">
        <v>5.9765489068703374E-2</v>
      </c>
      <c r="I203" s="29">
        <v>5.9765489068703374E-2</v>
      </c>
      <c r="J203" s="29">
        <v>3.1806585000000004E-4</v>
      </c>
      <c r="K203" s="59">
        <v>3.1806585000000004E-4</v>
      </c>
      <c r="L203" s="59">
        <v>3.2240999999999998E-5</v>
      </c>
      <c r="M203" s="59">
        <v>3.2240999999999998E-5</v>
      </c>
      <c r="N203" s="29">
        <v>0</v>
      </c>
      <c r="O203" s="29">
        <v>0</v>
      </c>
      <c r="P203" s="29">
        <v>2.9768575099144233E-4</v>
      </c>
      <c r="Q203" s="29">
        <v>2.9768575099144233E-4</v>
      </c>
      <c r="R203" s="29">
        <v>0</v>
      </c>
      <c r="S203" s="29">
        <v>0</v>
      </c>
      <c r="T203" s="29">
        <v>3.3618819675167957E-2</v>
      </c>
      <c r="U203" s="29">
        <v>3.3618819675167957E-2</v>
      </c>
      <c r="V203" s="29"/>
      <c r="W203" s="29"/>
      <c r="X203" s="29">
        <v>2.3971144339995998E-3</v>
      </c>
      <c r="Y203" s="29">
        <v>2.3971144339995998E-3</v>
      </c>
      <c r="Z203" s="28" t="s">
        <v>19</v>
      </c>
      <c r="AA203" s="37"/>
      <c r="AB203" s="38">
        <f t="shared" si="8"/>
        <v>-2.8173268904897681</v>
      </c>
    </row>
    <row r="204" spans="1:28">
      <c r="A204" s="27">
        <v>42201</v>
      </c>
      <c r="B204" s="29">
        <v>5.3890574999999998E-3</v>
      </c>
      <c r="C204" s="29">
        <v>5.3890574999999998E-3</v>
      </c>
      <c r="D204" s="29">
        <v>0</v>
      </c>
      <c r="E204" s="29">
        <v>0</v>
      </c>
      <c r="F204" s="29">
        <v>0</v>
      </c>
      <c r="G204" s="29">
        <v>0</v>
      </c>
      <c r="H204" s="29">
        <v>5.004802857995253E-3</v>
      </c>
      <c r="I204" s="29">
        <v>5.004802857995253E-3</v>
      </c>
      <c r="J204" s="29">
        <v>9.842068999999995E-5</v>
      </c>
      <c r="K204" s="59">
        <v>9.842068999999995E-5</v>
      </c>
      <c r="L204" s="59">
        <v>0</v>
      </c>
      <c r="M204" s="59">
        <v>0</v>
      </c>
      <c r="N204" s="29">
        <v>0</v>
      </c>
      <c r="O204" s="29">
        <v>0</v>
      </c>
      <c r="P204" s="29">
        <v>9.1403023737984728E-5</v>
      </c>
      <c r="Q204" s="29">
        <v>9.1403023737984728E-5</v>
      </c>
      <c r="R204" s="29">
        <v>0</v>
      </c>
      <c r="S204" s="29">
        <v>0</v>
      </c>
      <c r="T204" s="29">
        <v>0</v>
      </c>
      <c r="U204" s="29">
        <v>0</v>
      </c>
      <c r="V204" s="29"/>
      <c r="W204" s="29"/>
      <c r="X204" s="29">
        <v>0</v>
      </c>
      <c r="Y204" s="29">
        <v>0</v>
      </c>
      <c r="Z204" s="28" t="s">
        <v>19</v>
      </c>
      <c r="AA204" s="37"/>
      <c r="AB204" s="38">
        <f t="shared" si="8"/>
        <v>-5.2973572560026581</v>
      </c>
    </row>
    <row r="205" spans="1:28">
      <c r="A205" s="27">
        <v>42202</v>
      </c>
      <c r="B205" s="29">
        <v>1.69650145E-2</v>
      </c>
      <c r="C205" s="29">
        <v>1.69650145E-2</v>
      </c>
      <c r="D205" s="29">
        <v>3.0833058E-3</v>
      </c>
      <c r="E205" s="29">
        <v>3.0833058E-3</v>
      </c>
      <c r="F205" s="29">
        <v>0</v>
      </c>
      <c r="G205" s="29">
        <v>0</v>
      </c>
      <c r="H205" s="29">
        <v>1.5975210437428264E-2</v>
      </c>
      <c r="I205" s="29">
        <v>1.5975210437428264E-2</v>
      </c>
      <c r="J205" s="29">
        <v>5.8385199999999991E-5</v>
      </c>
      <c r="K205" s="59">
        <v>5.8385199999999991E-5</v>
      </c>
      <c r="L205" s="59">
        <v>1.6120499999999999E-5</v>
      </c>
      <c r="M205" s="59">
        <v>1.6120499999999999E-5</v>
      </c>
      <c r="N205" s="29">
        <v>0</v>
      </c>
      <c r="O205" s="29">
        <v>0</v>
      </c>
      <c r="P205" s="29">
        <v>5.5371610486817398E-5</v>
      </c>
      <c r="Q205" s="29">
        <v>5.5371610486817398E-5</v>
      </c>
      <c r="R205" s="29">
        <v>0</v>
      </c>
      <c r="S205" s="29">
        <v>0</v>
      </c>
      <c r="T205" s="29">
        <v>0</v>
      </c>
      <c r="U205" s="29">
        <v>0</v>
      </c>
      <c r="V205" s="29"/>
      <c r="W205" s="29"/>
      <c r="X205" s="29">
        <v>0</v>
      </c>
      <c r="Y205" s="29">
        <v>0</v>
      </c>
      <c r="Z205" s="28" t="s">
        <v>19</v>
      </c>
      <c r="AA205" s="37"/>
      <c r="AB205" s="38">
        <f t="shared" si="8"/>
        <v>-4.1367171058833438</v>
      </c>
    </row>
    <row r="206" spans="1:28">
      <c r="A206" s="27">
        <v>42203</v>
      </c>
      <c r="B206" s="29">
        <v>6.9234674863880796E-2</v>
      </c>
      <c r="C206" s="29">
        <v>6.9234674863880796E-2</v>
      </c>
      <c r="D206" s="29">
        <v>0</v>
      </c>
      <c r="E206" s="29">
        <v>0</v>
      </c>
      <c r="F206" s="29">
        <v>0</v>
      </c>
      <c r="G206" s="29">
        <v>0</v>
      </c>
      <c r="H206" s="29">
        <v>6.4298051863637143E-2</v>
      </c>
      <c r="I206" s="29">
        <v>6.4298051863637143E-2</v>
      </c>
      <c r="J206" s="29">
        <v>5.9640384075905527E-4</v>
      </c>
      <c r="K206" s="59">
        <v>5.9640384075905527E-4</v>
      </c>
      <c r="L206" s="59">
        <v>0</v>
      </c>
      <c r="M206" s="59">
        <v>0</v>
      </c>
      <c r="N206" s="29">
        <v>0</v>
      </c>
      <c r="O206" s="29">
        <v>0</v>
      </c>
      <c r="P206" s="29">
        <v>5.5387860432928502E-4</v>
      </c>
      <c r="Q206" s="29">
        <v>5.5387860432928502E-4</v>
      </c>
      <c r="R206" s="29">
        <v>0</v>
      </c>
      <c r="S206" s="29">
        <v>0</v>
      </c>
      <c r="T206" s="29">
        <v>0</v>
      </c>
      <c r="U206" s="29">
        <v>0</v>
      </c>
      <c r="V206" s="29"/>
      <c r="W206" s="29"/>
      <c r="X206" s="29">
        <v>0</v>
      </c>
      <c r="Y206" s="29">
        <v>0</v>
      </c>
      <c r="Z206" s="28" t="s">
        <v>19</v>
      </c>
      <c r="AA206" s="37"/>
      <c r="AB206" s="38">
        <f t="shared" si="8"/>
        <v>-2.7442259458081653</v>
      </c>
    </row>
    <row r="207" spans="1:28">
      <c r="A207" s="27">
        <v>42204</v>
      </c>
      <c r="B207" s="29">
        <v>1.5562283900000001E-2</v>
      </c>
      <c r="C207" s="29">
        <v>1.5562283900000001E-2</v>
      </c>
      <c r="D207" s="29">
        <v>5.1798622999999995E-2</v>
      </c>
      <c r="E207" s="29">
        <v>5.1798622999999995E-2</v>
      </c>
      <c r="F207" s="29">
        <v>0</v>
      </c>
      <c r="G207" s="29">
        <v>0</v>
      </c>
      <c r="H207" s="29">
        <v>1.8146034678022522E-2</v>
      </c>
      <c r="I207" s="29">
        <v>1.8146034678022522E-2</v>
      </c>
      <c r="J207" s="29">
        <v>1.1623644999999999E-4</v>
      </c>
      <c r="K207" s="59">
        <v>1.1623644999999999E-4</v>
      </c>
      <c r="L207" s="59">
        <v>2.3584270000000002E-4</v>
      </c>
      <c r="M207" s="59">
        <v>2.3584270000000002E-4</v>
      </c>
      <c r="N207" s="29">
        <v>0</v>
      </c>
      <c r="O207" s="29">
        <v>0</v>
      </c>
      <c r="P207" s="29">
        <v>1.2476470503815468E-4</v>
      </c>
      <c r="Q207" s="29">
        <v>1.2476470503815468E-4</v>
      </c>
      <c r="R207" s="29">
        <v>0</v>
      </c>
      <c r="S207" s="29">
        <v>0</v>
      </c>
      <c r="T207" s="29">
        <v>0</v>
      </c>
      <c r="U207" s="29">
        <v>0</v>
      </c>
      <c r="V207" s="29"/>
      <c r="W207" s="29"/>
      <c r="X207" s="29">
        <v>0</v>
      </c>
      <c r="Y207" s="29">
        <v>0</v>
      </c>
      <c r="Z207" s="28" t="s">
        <v>19</v>
      </c>
      <c r="AA207" s="37"/>
      <c r="AB207" s="38">
        <f t="shared" si="8"/>
        <v>-4.0093032171805065</v>
      </c>
    </row>
    <row r="208" spans="1:28">
      <c r="A208" s="27">
        <v>42205</v>
      </c>
      <c r="B208" s="29">
        <v>6.9164231665893375E-2</v>
      </c>
      <c r="C208" s="29">
        <v>6.9164231665893375E-2</v>
      </c>
      <c r="D208" s="29">
        <v>6.2945000999999993E-3</v>
      </c>
      <c r="E208" s="29">
        <v>6.2945000999999993E-3</v>
      </c>
      <c r="F208" s="29">
        <v>0</v>
      </c>
      <c r="G208" s="29">
        <v>0</v>
      </c>
      <c r="H208" s="29">
        <v>6.4681446652783595E-2</v>
      </c>
      <c r="I208" s="29">
        <v>6.4681446652783595E-2</v>
      </c>
      <c r="J208" s="29">
        <v>4.6959885072553001E-4</v>
      </c>
      <c r="K208" s="59">
        <v>4.6959885072553001E-4</v>
      </c>
      <c r="L208" s="59">
        <v>3.2240999999999998E-5</v>
      </c>
      <c r="M208" s="59">
        <v>3.2240999999999998E-5</v>
      </c>
      <c r="N208" s="29">
        <v>0</v>
      </c>
      <c r="O208" s="29">
        <v>0</v>
      </c>
      <c r="P208" s="29">
        <v>4.3841403142113331E-4</v>
      </c>
      <c r="Q208" s="29">
        <v>4.3841403142113331E-4</v>
      </c>
      <c r="R208" s="29">
        <v>0</v>
      </c>
      <c r="S208" s="29">
        <v>0</v>
      </c>
      <c r="T208" s="29">
        <v>0</v>
      </c>
      <c r="U208" s="29">
        <v>0</v>
      </c>
      <c r="V208" s="29"/>
      <c r="W208" s="29"/>
      <c r="X208" s="29">
        <v>0</v>
      </c>
      <c r="Y208" s="29">
        <v>0</v>
      </c>
      <c r="Z208" s="28" t="s">
        <v>19</v>
      </c>
      <c r="AA208" s="37"/>
      <c r="AB208" s="38">
        <f t="shared" si="8"/>
        <v>-2.7382808782156292</v>
      </c>
    </row>
    <row r="209" spans="1:28">
      <c r="A209" s="27">
        <v>42206</v>
      </c>
      <c r="B209" s="29">
        <v>9.157246950095628E-2</v>
      </c>
      <c r="C209" s="29">
        <v>9.157246950095628E-2</v>
      </c>
      <c r="D209" s="29">
        <v>0</v>
      </c>
      <c r="E209" s="29">
        <v>0</v>
      </c>
      <c r="F209" s="29">
        <v>0</v>
      </c>
      <c r="G209" s="29">
        <v>0</v>
      </c>
      <c r="H209" s="29">
        <v>8.5043100221526516E-2</v>
      </c>
      <c r="I209" s="29">
        <v>8.5043100221526516E-2</v>
      </c>
      <c r="J209" s="29">
        <v>2.6523883896189815E-3</v>
      </c>
      <c r="K209" s="59">
        <v>2.6523883896189815E-3</v>
      </c>
      <c r="L209" s="59">
        <v>0</v>
      </c>
      <c r="M209" s="59">
        <v>0</v>
      </c>
      <c r="N209" s="29">
        <v>0</v>
      </c>
      <c r="O209" s="29">
        <v>0</v>
      </c>
      <c r="P209" s="29">
        <v>2.463265792372508E-3</v>
      </c>
      <c r="Q209" s="29">
        <v>2.463265792372508E-3</v>
      </c>
      <c r="R209" s="29">
        <v>1.6681500000000001E-6</v>
      </c>
      <c r="S209" s="29">
        <v>1.6681500000000001E-6</v>
      </c>
      <c r="T209" s="29">
        <v>0</v>
      </c>
      <c r="U209" s="29">
        <v>0</v>
      </c>
      <c r="V209" s="29"/>
      <c r="W209" s="29"/>
      <c r="X209" s="29">
        <v>1.5492063106702391E-6</v>
      </c>
      <c r="Y209" s="29">
        <v>1.5492063106702391E-6</v>
      </c>
      <c r="Z209" s="28" t="s">
        <v>19</v>
      </c>
      <c r="AA209" s="37"/>
      <c r="AB209" s="38">
        <f t="shared" si="8"/>
        <v>-2.464597089574303</v>
      </c>
    </row>
    <row r="210" spans="1:28">
      <c r="A210" s="27">
        <v>42207</v>
      </c>
      <c r="B210" s="29">
        <v>3.4303238000000006E-3</v>
      </c>
      <c r="C210" s="29">
        <v>3.4303238000000006E-3</v>
      </c>
      <c r="D210" s="29">
        <v>1.7491774197636893</v>
      </c>
      <c r="E210" s="29">
        <v>1.7491774197636893</v>
      </c>
      <c r="F210" s="29">
        <v>0</v>
      </c>
      <c r="G210" s="29">
        <v>0</v>
      </c>
      <c r="H210" s="29">
        <v>0.12790689978575515</v>
      </c>
      <c r="I210" s="29">
        <v>0.12790689978575515</v>
      </c>
      <c r="J210" s="29">
        <v>4.9727450000000018E-5</v>
      </c>
      <c r="K210" s="59">
        <v>4.9727450000000018E-5</v>
      </c>
      <c r="L210" s="59">
        <v>4.0200333584842471E-2</v>
      </c>
      <c r="M210" s="59">
        <v>4.0200333584842471E-2</v>
      </c>
      <c r="N210" s="29">
        <v>0</v>
      </c>
      <c r="O210" s="29">
        <v>0</v>
      </c>
      <c r="P210" s="29">
        <v>2.9125762480722937E-3</v>
      </c>
      <c r="Q210" s="29">
        <v>2.9125762480722937E-3</v>
      </c>
      <c r="R210" s="29">
        <v>1.6681500000000001E-6</v>
      </c>
      <c r="S210" s="29">
        <v>1.6681500000000001E-6</v>
      </c>
      <c r="T210" s="29">
        <v>3.5349355276777357E-2</v>
      </c>
      <c r="U210" s="29">
        <v>3.5349355276777357E-2</v>
      </c>
      <c r="V210" s="29"/>
      <c r="W210" s="29"/>
      <c r="X210" s="29">
        <v>2.5220555948538776E-3</v>
      </c>
      <c r="Y210" s="29">
        <v>2.5220555948538776E-3</v>
      </c>
      <c r="Z210" s="28" t="s">
        <v>19</v>
      </c>
      <c r="AA210" s="37"/>
      <c r="AB210" s="38">
        <f t="shared" si="8"/>
        <v>-2.0564526251303232</v>
      </c>
    </row>
    <row r="211" spans="1:28">
      <c r="A211" s="27">
        <v>42208</v>
      </c>
      <c r="B211" s="29">
        <v>0.4622926193000001</v>
      </c>
      <c r="C211" s="29">
        <v>0.4622926193000001</v>
      </c>
      <c r="D211" s="29">
        <v>0.12269816087210447</v>
      </c>
      <c r="E211" s="29">
        <v>0.12269816087210447</v>
      </c>
      <c r="F211" s="29">
        <v>0</v>
      </c>
      <c r="G211" s="29">
        <v>0</v>
      </c>
      <c r="H211" s="29">
        <v>0.43807859912114561</v>
      </c>
      <c r="I211" s="29">
        <v>0.43807859912114561</v>
      </c>
      <c r="J211" s="29">
        <v>7.8634216999999996E-3</v>
      </c>
      <c r="K211" s="59">
        <v>7.8634216999999996E-3</v>
      </c>
      <c r="L211" s="59">
        <v>1.5182284290217092E-3</v>
      </c>
      <c r="M211" s="59">
        <v>1.5182284290217092E-3</v>
      </c>
      <c r="N211" s="29">
        <v>0</v>
      </c>
      <c r="O211" s="29">
        <v>0</v>
      </c>
      <c r="P211" s="29">
        <v>7.4109919441863546E-3</v>
      </c>
      <c r="Q211" s="29">
        <v>7.4109919441863546E-3</v>
      </c>
      <c r="R211" s="29">
        <v>0</v>
      </c>
      <c r="S211" s="29">
        <v>0</v>
      </c>
      <c r="T211" s="29">
        <v>0</v>
      </c>
      <c r="U211" s="29">
        <v>0</v>
      </c>
      <c r="V211" s="29"/>
      <c r="W211" s="29"/>
      <c r="X211" s="29">
        <v>0</v>
      </c>
      <c r="Y211" s="29">
        <v>0</v>
      </c>
      <c r="Z211" s="28" t="s">
        <v>19</v>
      </c>
      <c r="AA211" s="37"/>
      <c r="AB211" s="38">
        <f t="shared" si="8"/>
        <v>-0.82535693465664717</v>
      </c>
    </row>
    <row r="212" spans="1:28">
      <c r="A212" s="27">
        <v>42209</v>
      </c>
      <c r="B212" s="29">
        <v>0.16511520048024744</v>
      </c>
      <c r="C212" s="29">
        <v>0.16511520048024744</v>
      </c>
      <c r="D212" s="29">
        <v>6.3764451000000002E-3</v>
      </c>
      <c r="E212" s="29">
        <v>6.3764451000000002E-3</v>
      </c>
      <c r="F212" s="29">
        <v>0</v>
      </c>
      <c r="G212" s="29">
        <v>0</v>
      </c>
      <c r="H212" s="29">
        <v>0.15379669003182189</v>
      </c>
      <c r="I212" s="29">
        <v>0.15379669003182189</v>
      </c>
      <c r="J212" s="29">
        <v>3.7803875571933528E-4</v>
      </c>
      <c r="K212" s="59">
        <v>3.7803875571933528E-4</v>
      </c>
      <c r="L212" s="59">
        <v>1.1284319999999999E-4</v>
      </c>
      <c r="M212" s="59">
        <v>1.1284319999999999E-4</v>
      </c>
      <c r="N212" s="29">
        <v>0</v>
      </c>
      <c r="O212" s="29">
        <v>0</v>
      </c>
      <c r="P212" s="29">
        <v>3.5912958220909102E-4</v>
      </c>
      <c r="Q212" s="29">
        <v>3.5912958220909102E-4</v>
      </c>
      <c r="R212" s="29">
        <v>0</v>
      </c>
      <c r="S212" s="29">
        <v>0</v>
      </c>
      <c r="T212" s="29">
        <v>0</v>
      </c>
      <c r="U212" s="29">
        <v>0</v>
      </c>
      <c r="V212" s="29"/>
      <c r="W212" s="29"/>
      <c r="X212" s="29">
        <v>0</v>
      </c>
      <c r="Y212" s="29">
        <v>0</v>
      </c>
      <c r="Z212" s="28" t="s">
        <v>19</v>
      </c>
      <c r="AA212" s="37"/>
      <c r="AB212" s="38">
        <f t="shared" si="8"/>
        <v>-1.8721237433917115</v>
      </c>
    </row>
    <row r="213" spans="1:28">
      <c r="A213" s="27">
        <v>42210</v>
      </c>
      <c r="B213" s="29">
        <v>6.5424675999999999E-3</v>
      </c>
      <c r="C213" s="29">
        <v>6.5424675999999999E-3</v>
      </c>
      <c r="D213" s="29">
        <v>5.6743994300000003E-2</v>
      </c>
      <c r="E213" s="29">
        <v>5.6743994300000003E-2</v>
      </c>
      <c r="F213" s="29">
        <v>0</v>
      </c>
      <c r="G213" s="29">
        <v>0</v>
      </c>
      <c r="H213" s="29">
        <v>1.0121974716077391E-2</v>
      </c>
      <c r="I213" s="29">
        <v>1.0121974716077391E-2</v>
      </c>
      <c r="J213" s="29">
        <v>5.5048850000000004E-5</v>
      </c>
      <c r="K213" s="59">
        <v>5.5048850000000004E-5</v>
      </c>
      <c r="L213" s="59">
        <v>8.06023E-4</v>
      </c>
      <c r="M213" s="59">
        <v>8.06023E-4</v>
      </c>
      <c r="N213" s="29">
        <v>0</v>
      </c>
      <c r="O213" s="29">
        <v>0</v>
      </c>
      <c r="P213" s="29">
        <v>1.0859537518795152E-4</v>
      </c>
      <c r="Q213" s="29">
        <v>1.0859537518795152E-4</v>
      </c>
      <c r="R213" s="29">
        <v>0</v>
      </c>
      <c r="S213" s="29">
        <v>0</v>
      </c>
      <c r="T213" s="29">
        <v>0</v>
      </c>
      <c r="U213" s="29">
        <v>0</v>
      </c>
      <c r="V213" s="29"/>
      <c r="W213" s="29"/>
      <c r="X213" s="29">
        <v>0</v>
      </c>
      <c r="Y213" s="29">
        <v>0</v>
      </c>
      <c r="Z213" s="28" t="s">
        <v>19</v>
      </c>
      <c r="AA213" s="37"/>
      <c r="AB213" s="38">
        <f t="shared" si="8"/>
        <v>-4.5930465041110358</v>
      </c>
    </row>
    <row r="214" spans="1:28">
      <c r="A214" s="27">
        <v>42211</v>
      </c>
      <c r="B214" s="29">
        <v>6.0446875800000001E-2</v>
      </c>
      <c r="C214" s="29">
        <v>6.0446875800000001E-2</v>
      </c>
      <c r="D214" s="29">
        <v>0.33234153220995244</v>
      </c>
      <c r="E214" s="29">
        <v>0.33234153220995244</v>
      </c>
      <c r="F214" s="29">
        <v>0</v>
      </c>
      <c r="G214" s="29">
        <v>0</v>
      </c>
      <c r="H214" s="29">
        <v>7.9833713639791082E-2</v>
      </c>
      <c r="I214" s="29">
        <v>7.9833713639791082E-2</v>
      </c>
      <c r="J214" s="29">
        <v>3.0371920000000016E-4</v>
      </c>
      <c r="K214" s="59">
        <v>3.0371920000000016E-4</v>
      </c>
      <c r="L214" s="59">
        <v>1.9282237371962112E-3</v>
      </c>
      <c r="M214" s="59">
        <v>1.9282237371962112E-3</v>
      </c>
      <c r="N214" s="29">
        <v>0</v>
      </c>
      <c r="O214" s="29">
        <v>0</v>
      </c>
      <c r="P214" s="29">
        <v>4.1955084762584509E-4</v>
      </c>
      <c r="Q214" s="29">
        <v>4.1955084762584509E-4</v>
      </c>
      <c r="R214" s="29">
        <v>1.2476407719918367E-3</v>
      </c>
      <c r="S214" s="29">
        <v>1.2476407719918367E-3</v>
      </c>
      <c r="T214" s="29">
        <v>0</v>
      </c>
      <c r="U214" s="29">
        <v>0</v>
      </c>
      <c r="V214" s="29"/>
      <c r="W214" s="29"/>
      <c r="X214" s="29">
        <v>1.1586805487631461E-3</v>
      </c>
      <c r="Y214" s="29">
        <v>1.1586805487631461E-3</v>
      </c>
      <c r="Z214" s="28" t="s">
        <v>19</v>
      </c>
      <c r="AA214" s="37"/>
      <c r="AB214" s="38">
        <f t="shared" si="8"/>
        <v>-2.5278093870554117</v>
      </c>
    </row>
    <row r="215" spans="1:28">
      <c r="A215" s="27">
        <v>42212</v>
      </c>
      <c r="B215" s="29">
        <v>5.8873723542390635E-2</v>
      </c>
      <c r="C215" s="29">
        <v>5.8873723542390635E-2</v>
      </c>
      <c r="D215" s="29">
        <v>7.1937520999999999E-3</v>
      </c>
      <c r="E215" s="29">
        <v>7.1937520999999999E-3</v>
      </c>
      <c r="F215" s="29">
        <v>0</v>
      </c>
      <c r="G215" s="29">
        <v>0</v>
      </c>
      <c r="H215" s="29">
        <v>5.5188799244327132E-2</v>
      </c>
      <c r="I215" s="29">
        <v>5.5188799244327132E-2</v>
      </c>
      <c r="J215" s="29">
        <v>4.1517225539100652E-4</v>
      </c>
      <c r="K215" s="59">
        <v>4.1517225539100652E-4</v>
      </c>
      <c r="L215" s="59">
        <v>3.2240999999999998E-5</v>
      </c>
      <c r="M215" s="59">
        <v>3.2240999999999998E-5</v>
      </c>
      <c r="N215" s="29">
        <v>0</v>
      </c>
      <c r="O215" s="29">
        <v>0</v>
      </c>
      <c r="P215" s="29">
        <v>3.8786820223278741E-4</v>
      </c>
      <c r="Q215" s="29">
        <v>3.8786820223278741E-4</v>
      </c>
      <c r="R215" s="29">
        <v>0</v>
      </c>
      <c r="S215" s="29">
        <v>0</v>
      </c>
      <c r="T215" s="29">
        <v>0</v>
      </c>
      <c r="U215" s="29">
        <v>0</v>
      </c>
      <c r="V215" s="29"/>
      <c r="W215" s="29"/>
      <c r="X215" s="29">
        <v>0</v>
      </c>
      <c r="Y215" s="29">
        <v>0</v>
      </c>
      <c r="Z215" s="28" t="s">
        <v>19</v>
      </c>
      <c r="AA215" s="37"/>
      <c r="AB215" s="38">
        <f t="shared" si="8"/>
        <v>-2.896995258529012</v>
      </c>
    </row>
    <row r="216" spans="1:28">
      <c r="A216" s="27">
        <v>42213</v>
      </c>
      <c r="B216" s="29">
        <v>2.5832351000000002E-3</v>
      </c>
      <c r="C216" s="29">
        <v>2.5832351000000002E-3</v>
      </c>
      <c r="D216" s="29">
        <v>4.2734559800000002E-2</v>
      </c>
      <c r="E216" s="29">
        <v>4.2734559800000002E-2</v>
      </c>
      <c r="F216" s="29">
        <v>0</v>
      </c>
      <c r="G216" s="29">
        <v>0</v>
      </c>
      <c r="H216" s="29">
        <v>5.4461351337470598E-3</v>
      </c>
      <c r="I216" s="29">
        <v>5.4461351337470598E-3</v>
      </c>
      <c r="J216" s="29">
        <v>1.167705E-5</v>
      </c>
      <c r="K216" s="59">
        <v>1.167705E-5</v>
      </c>
      <c r="L216" s="59">
        <v>1.4024794000000002E-3</v>
      </c>
      <c r="M216" s="59">
        <v>1.4024794000000002E-3</v>
      </c>
      <c r="N216" s="29">
        <v>0</v>
      </c>
      <c r="O216" s="29">
        <v>0</v>
      </c>
      <c r="P216" s="29">
        <v>1.1084508802865538E-4</v>
      </c>
      <c r="Q216" s="29">
        <v>1.1084508802865538E-4</v>
      </c>
      <c r="R216" s="29">
        <v>0</v>
      </c>
      <c r="S216" s="29">
        <v>0</v>
      </c>
      <c r="T216" s="29">
        <v>0</v>
      </c>
      <c r="U216" s="29">
        <v>0</v>
      </c>
      <c r="V216" s="29"/>
      <c r="W216" s="29"/>
      <c r="X216" s="29">
        <v>0</v>
      </c>
      <c r="Y216" s="29">
        <v>0</v>
      </c>
      <c r="Z216" s="28" t="s">
        <v>19</v>
      </c>
      <c r="AA216" s="37"/>
      <c r="AB216" s="38">
        <f t="shared" si="8"/>
        <v>-5.2128490716438041</v>
      </c>
    </row>
    <row r="217" spans="1:28">
      <c r="A217" s="27">
        <v>42214</v>
      </c>
      <c r="B217" s="29">
        <v>2.9438190694127845E-2</v>
      </c>
      <c r="C217" s="29">
        <v>2.9438190694127845E-2</v>
      </c>
      <c r="D217" s="29">
        <v>4.9522031000000001E-3</v>
      </c>
      <c r="E217" s="29">
        <v>4.9522031000000001E-3</v>
      </c>
      <c r="F217" s="29">
        <v>0</v>
      </c>
      <c r="G217" s="29">
        <v>0</v>
      </c>
      <c r="H217" s="29">
        <v>2.7692272340665434E-2</v>
      </c>
      <c r="I217" s="29">
        <v>2.7692272340665434E-2</v>
      </c>
      <c r="J217" s="29">
        <v>5.5646711847132124E-4</v>
      </c>
      <c r="K217" s="59">
        <v>5.5646711847132124E-4</v>
      </c>
      <c r="L217" s="59">
        <v>3.2240899999999998E-5</v>
      </c>
      <c r="M217" s="59">
        <v>3.2240899999999998E-5</v>
      </c>
      <c r="N217" s="29">
        <v>0</v>
      </c>
      <c r="O217" s="29">
        <v>0</v>
      </c>
      <c r="P217" s="29">
        <v>5.190883452984242E-4</v>
      </c>
      <c r="Q217" s="29">
        <v>5.190883452984242E-4</v>
      </c>
      <c r="R217" s="29">
        <v>0</v>
      </c>
      <c r="S217" s="29">
        <v>0</v>
      </c>
      <c r="T217" s="29">
        <v>0</v>
      </c>
      <c r="U217" s="29">
        <v>0</v>
      </c>
      <c r="V217" s="29"/>
      <c r="W217" s="29"/>
      <c r="X217" s="29">
        <v>0</v>
      </c>
      <c r="Y217" s="29">
        <v>0</v>
      </c>
      <c r="Z217" s="28" t="s">
        <v>19</v>
      </c>
      <c r="AA217" s="37"/>
      <c r="AB217" s="38">
        <f t="shared" si="8"/>
        <v>-3.5866018815814145</v>
      </c>
    </row>
    <row r="218" spans="1:28">
      <c r="A218" s="27">
        <v>42215</v>
      </c>
      <c r="B218" s="29">
        <v>7.7957725179467863E-2</v>
      </c>
      <c r="C218" s="29">
        <v>7.7957725179467863E-2</v>
      </c>
      <c r="D218" s="29">
        <v>0.51198609688408903</v>
      </c>
      <c r="E218" s="29">
        <v>0.51198609688408903</v>
      </c>
      <c r="F218" s="29">
        <v>0</v>
      </c>
      <c r="G218" s="29">
        <v>0</v>
      </c>
      <c r="H218" s="29">
        <v>0.10890514345980025</v>
      </c>
      <c r="I218" s="29">
        <v>0.10890514345980025</v>
      </c>
      <c r="J218" s="29">
        <v>7.1368729688460258E-4</v>
      </c>
      <c r="K218" s="59">
        <v>7.1368729688460258E-4</v>
      </c>
      <c r="L218" s="59">
        <v>5.1452757066741345E-3</v>
      </c>
      <c r="M218" s="59">
        <v>5.1452757066741345E-3</v>
      </c>
      <c r="N218" s="29">
        <v>0</v>
      </c>
      <c r="O218" s="29">
        <v>0</v>
      </c>
      <c r="P218" s="29">
        <v>1.0296717557470403E-3</v>
      </c>
      <c r="Q218" s="29">
        <v>1.0296717557470403E-3</v>
      </c>
      <c r="R218" s="29">
        <v>2.8323065836905591E-3</v>
      </c>
      <c r="S218" s="29">
        <v>2.8323065836905591E-3</v>
      </c>
      <c r="T218" s="29">
        <v>0</v>
      </c>
      <c r="U218" s="29">
        <v>0</v>
      </c>
      <c r="V218" s="29"/>
      <c r="W218" s="29"/>
      <c r="X218" s="29">
        <v>2.6303553236856876E-3</v>
      </c>
      <c r="Y218" s="29">
        <v>2.6303553236856876E-3</v>
      </c>
      <c r="Z218" s="28" t="s">
        <v>19</v>
      </c>
      <c r="AA218" s="37"/>
      <c r="AB218" s="38">
        <f t="shared" si="8"/>
        <v>-2.2172780191227575</v>
      </c>
    </row>
    <row r="219" spans="1:28">
      <c r="A219" s="27">
        <v>42216</v>
      </c>
      <c r="B219" s="29">
        <v>1.30570405E-2</v>
      </c>
      <c r="C219" s="29">
        <v>1.30570405E-2</v>
      </c>
      <c r="D219" s="29">
        <v>0</v>
      </c>
      <c r="E219" s="29">
        <v>0</v>
      </c>
      <c r="F219" s="29">
        <v>0</v>
      </c>
      <c r="G219" s="29">
        <v>0</v>
      </c>
      <c r="H219" s="29">
        <v>1.2126037551345439E-2</v>
      </c>
      <c r="I219" s="29">
        <v>1.2126037551345439E-2</v>
      </c>
      <c r="J219" s="29">
        <v>1.6634789999999997E-4</v>
      </c>
      <c r="K219" s="59">
        <v>1.6634789999999997E-4</v>
      </c>
      <c r="L219" s="59">
        <v>0</v>
      </c>
      <c r="M219" s="59">
        <v>0</v>
      </c>
      <c r="N219" s="29">
        <v>0</v>
      </c>
      <c r="O219" s="29">
        <v>0</v>
      </c>
      <c r="P219" s="29">
        <v>1.5448683658348579E-4</v>
      </c>
      <c r="Q219" s="29">
        <v>1.5448683658348579E-4</v>
      </c>
      <c r="R219" s="29">
        <v>0</v>
      </c>
      <c r="S219" s="29">
        <v>0</v>
      </c>
      <c r="T219" s="29">
        <v>0</v>
      </c>
      <c r="U219" s="29">
        <v>0</v>
      </c>
      <c r="V219" s="29"/>
      <c r="W219" s="29"/>
      <c r="X219" s="29">
        <v>0</v>
      </c>
      <c r="Y219" s="29">
        <v>0</v>
      </c>
      <c r="Z219" s="28" t="s">
        <v>19</v>
      </c>
      <c r="AA219" s="37"/>
      <c r="AB219" s="38">
        <f t="shared" si="8"/>
        <v>-4.4124002745746154</v>
      </c>
    </row>
    <row r="220" spans="1:28">
      <c r="A220" s="27">
        <v>42217</v>
      </c>
      <c r="B220" s="29">
        <v>1.17817809E-2</v>
      </c>
      <c r="C220" s="29">
        <v>1.17817809E-2</v>
      </c>
      <c r="D220" s="29">
        <v>8.0384950900000002E-2</v>
      </c>
      <c r="E220" s="29">
        <v>8.0384950900000002E-2</v>
      </c>
      <c r="F220" s="29">
        <v>0</v>
      </c>
      <c r="G220" s="29">
        <v>0</v>
      </c>
      <c r="H220" s="29">
        <v>1.6673375864191934E-2</v>
      </c>
      <c r="I220" s="29">
        <v>1.6673375864191934E-2</v>
      </c>
      <c r="J220" s="29">
        <v>4.1703649999999995E-5</v>
      </c>
      <c r="K220" s="59">
        <v>4.1703649999999995E-5</v>
      </c>
      <c r="L220" s="59">
        <v>2.9790600000000002E-4</v>
      </c>
      <c r="M220" s="59">
        <v>2.9790600000000002E-4</v>
      </c>
      <c r="N220" s="29">
        <v>0</v>
      </c>
      <c r="O220" s="29">
        <v>0</v>
      </c>
      <c r="P220" s="29">
        <v>5.9971583173848071E-5</v>
      </c>
      <c r="Q220" s="29">
        <v>5.9971583173848071E-5</v>
      </c>
      <c r="R220" s="29">
        <v>0</v>
      </c>
      <c r="S220" s="29">
        <v>0</v>
      </c>
      <c r="T220" s="29">
        <v>0</v>
      </c>
      <c r="U220" s="29">
        <v>0</v>
      </c>
      <c r="V220" s="29"/>
      <c r="W220" s="29"/>
      <c r="X220" s="29">
        <v>0</v>
      </c>
      <c r="Y220" s="29">
        <v>0</v>
      </c>
      <c r="Z220" s="28" t="s">
        <v>19</v>
      </c>
      <c r="AA220" s="37"/>
      <c r="AB220" s="38">
        <f t="shared" si="8"/>
        <v>-4.0939420913728437</v>
      </c>
    </row>
    <row r="221" spans="1:28">
      <c r="A221" s="27">
        <v>42218</v>
      </c>
      <c r="B221" s="29">
        <v>8.6832734000000019E-3</v>
      </c>
      <c r="C221" s="29">
        <v>8.6832734000000019E-3</v>
      </c>
      <c r="D221" s="29">
        <v>6.1665664525621215E-2</v>
      </c>
      <c r="E221" s="29">
        <v>6.1665664525621215E-2</v>
      </c>
      <c r="F221" s="29">
        <v>0</v>
      </c>
      <c r="G221" s="29">
        <v>0</v>
      </c>
      <c r="H221" s="29">
        <v>1.2461063808532671E-2</v>
      </c>
      <c r="I221" s="29">
        <v>1.2461063808532671E-2</v>
      </c>
      <c r="J221" s="29">
        <v>5.3414100000000001E-5</v>
      </c>
      <c r="K221" s="59">
        <v>5.3414100000000001E-5</v>
      </c>
      <c r="L221" s="59">
        <v>6.3476891076057044E-4</v>
      </c>
      <c r="M221" s="59">
        <v>6.3476891076057044E-4</v>
      </c>
      <c r="N221" s="29">
        <v>0</v>
      </c>
      <c r="O221" s="29">
        <v>0</v>
      </c>
      <c r="P221" s="29">
        <v>9.4866299143642511E-5</v>
      </c>
      <c r="Q221" s="29">
        <v>9.4866299143642511E-5</v>
      </c>
      <c r="R221" s="29">
        <v>8.8161213511786796E-3</v>
      </c>
      <c r="S221" s="29">
        <v>8.8161213511786796E-3</v>
      </c>
      <c r="T221" s="29">
        <v>0</v>
      </c>
      <c r="U221" s="29">
        <v>0</v>
      </c>
      <c r="V221" s="29"/>
      <c r="W221" s="29"/>
      <c r="X221" s="29">
        <v>8.187507617948413E-3</v>
      </c>
      <c r="Y221" s="29">
        <v>8.187507617948413E-3</v>
      </c>
      <c r="Z221" s="28" t="s">
        <v>19</v>
      </c>
      <c r="AA221" s="37"/>
      <c r="AB221" s="38">
        <f t="shared" si="8"/>
        <v>-4.3851463913754474</v>
      </c>
    </row>
    <row r="222" spans="1:28">
      <c r="A222" s="27">
        <v>42219</v>
      </c>
      <c r="B222" s="29">
        <v>0.32517841050000007</v>
      </c>
      <c r="C222" s="29">
        <v>0.32517841050000007</v>
      </c>
      <c r="D222" s="29">
        <v>1.06241845E-2</v>
      </c>
      <c r="E222" s="29">
        <v>1.06241845E-2</v>
      </c>
      <c r="F222" s="29">
        <v>0</v>
      </c>
      <c r="G222" s="29">
        <v>0</v>
      </c>
      <c r="H222" s="29">
        <v>0.30274982785772725</v>
      </c>
      <c r="I222" s="29">
        <v>0.30274982785772725</v>
      </c>
      <c r="J222" s="29">
        <v>8.3770440700000007E-3</v>
      </c>
      <c r="K222" s="59">
        <v>8.3770440700000007E-3</v>
      </c>
      <c r="L222" s="59">
        <v>4.8361500000000001E-5</v>
      </c>
      <c r="M222" s="59">
        <v>4.8361500000000001E-5</v>
      </c>
      <c r="N222" s="29">
        <v>0</v>
      </c>
      <c r="O222" s="29">
        <v>0</v>
      </c>
      <c r="P222" s="29">
        <v>7.7831860643456678E-3</v>
      </c>
      <c r="Q222" s="29">
        <v>7.7831860643456678E-3</v>
      </c>
      <c r="R222" s="29">
        <v>5.3275881276742326E-3</v>
      </c>
      <c r="S222" s="29">
        <v>5.3275881276742326E-3</v>
      </c>
      <c r="T222" s="29">
        <v>1.740327900623384E-2</v>
      </c>
      <c r="U222" s="29">
        <v>1.740327900623384E-2</v>
      </c>
      <c r="V222" s="29"/>
      <c r="W222" s="29"/>
      <c r="X222" s="29">
        <v>6.1886181455393062E-3</v>
      </c>
      <c r="Y222" s="29">
        <v>6.1886181455393062E-3</v>
      </c>
      <c r="Z222" s="28" t="s">
        <v>19</v>
      </c>
      <c r="AA222" s="37"/>
      <c r="AB222" s="38">
        <f t="shared" si="8"/>
        <v>-1.1948484651445479</v>
      </c>
    </row>
    <row r="223" spans="1:28">
      <c r="A223" s="27">
        <v>42220</v>
      </c>
      <c r="B223" s="29">
        <v>2.9255488600000001E-2</v>
      </c>
      <c r="C223" s="29">
        <v>2.9255488600000001E-2</v>
      </c>
      <c r="D223" s="29">
        <v>2.8457968000000001E-3</v>
      </c>
      <c r="E223" s="29">
        <v>2.8457968000000001E-3</v>
      </c>
      <c r="F223" s="29">
        <v>0</v>
      </c>
      <c r="G223" s="29">
        <v>0</v>
      </c>
      <c r="H223" s="29">
        <v>2.7372404838495384E-2</v>
      </c>
      <c r="I223" s="29">
        <v>2.7372404838495384E-2</v>
      </c>
      <c r="J223" s="29">
        <v>1.8174456999999996E-4</v>
      </c>
      <c r="K223" s="59">
        <v>1.8174456999999996E-4</v>
      </c>
      <c r="L223" s="59">
        <v>1.6120499999999999E-5</v>
      </c>
      <c r="M223" s="59">
        <v>1.6120499999999999E-5</v>
      </c>
      <c r="N223" s="29">
        <v>0</v>
      </c>
      <c r="O223" s="29">
        <v>0</v>
      </c>
      <c r="P223" s="29">
        <v>1.6993511765601977E-4</v>
      </c>
      <c r="Q223" s="29">
        <v>1.6993511765601977E-4</v>
      </c>
      <c r="R223" s="29">
        <v>3.3363000000000001E-6</v>
      </c>
      <c r="S223" s="29">
        <v>3.3363000000000001E-6</v>
      </c>
      <c r="T223" s="29">
        <v>0</v>
      </c>
      <c r="U223" s="29">
        <v>0</v>
      </c>
      <c r="V223" s="29"/>
      <c r="W223" s="29"/>
      <c r="X223" s="29">
        <v>3.0984126213404782E-6</v>
      </c>
      <c r="Y223" s="29">
        <v>3.0984126213404782E-6</v>
      </c>
      <c r="Z223" s="28" t="s">
        <v>19</v>
      </c>
      <c r="AA223" s="37"/>
      <c r="AB223" s="38">
        <f t="shared" si="8"/>
        <v>-3.5982198957595761</v>
      </c>
    </row>
    <row r="224" spans="1:28">
      <c r="A224" s="27">
        <v>42221</v>
      </c>
      <c r="B224" s="29">
        <v>0.11775422648751557</v>
      </c>
      <c r="C224" s="29">
        <v>0.11775422648751557</v>
      </c>
      <c r="D224" s="29">
        <v>3.810033E-3</v>
      </c>
      <c r="E224" s="29">
        <v>3.810033E-3</v>
      </c>
      <c r="F224" s="29">
        <v>0</v>
      </c>
      <c r="G224" s="29">
        <v>0</v>
      </c>
      <c r="H224" s="29">
        <v>0.10962969167283511</v>
      </c>
      <c r="I224" s="29">
        <v>0.10962969167283511</v>
      </c>
      <c r="J224" s="29">
        <v>5.7482556666165331E-4</v>
      </c>
      <c r="K224" s="59">
        <v>5.7482556666165331E-4</v>
      </c>
      <c r="L224" s="59">
        <v>3.2079699999999997E-5</v>
      </c>
      <c r="M224" s="59">
        <v>3.2079699999999997E-5</v>
      </c>
      <c r="N224" s="29">
        <v>0</v>
      </c>
      <c r="O224" s="29">
        <v>0</v>
      </c>
      <c r="P224" s="29">
        <v>5.3612629156695824E-4</v>
      </c>
      <c r="Q224" s="29">
        <v>5.3612629156695824E-4</v>
      </c>
      <c r="R224" s="29">
        <v>0</v>
      </c>
      <c r="S224" s="29">
        <v>0</v>
      </c>
      <c r="T224" s="29">
        <v>0</v>
      </c>
      <c r="U224" s="29">
        <v>0</v>
      </c>
      <c r="V224" s="29"/>
      <c r="W224" s="29"/>
      <c r="X224" s="29">
        <v>0</v>
      </c>
      <c r="Y224" s="29">
        <v>0</v>
      </c>
      <c r="Z224" s="28" t="s">
        <v>19</v>
      </c>
      <c r="AA224" s="37"/>
      <c r="AB224" s="38">
        <f t="shared" si="8"/>
        <v>-2.2106470317338758</v>
      </c>
    </row>
    <row r="225" spans="1:28">
      <c r="A225" s="27">
        <v>42222</v>
      </c>
      <c r="B225" s="29">
        <v>2.1441043029434833E-2</v>
      </c>
      <c r="C225" s="29">
        <v>2.1441043029434833E-2</v>
      </c>
      <c r="D225" s="29">
        <v>7.6862320000000003E-3</v>
      </c>
      <c r="E225" s="29">
        <v>7.6862320000000003E-3</v>
      </c>
      <c r="F225" s="29">
        <v>0</v>
      </c>
      <c r="G225" s="29">
        <v>0</v>
      </c>
      <c r="H225" s="29">
        <v>2.0460287120269191E-2</v>
      </c>
      <c r="I225" s="29">
        <v>2.0460287120269191E-2</v>
      </c>
      <c r="J225" s="29">
        <v>2.4741324511231942E-4</v>
      </c>
      <c r="K225" s="59">
        <v>2.4741324511231942E-4</v>
      </c>
      <c r="L225" s="59">
        <v>4.8361500000000001E-5</v>
      </c>
      <c r="M225" s="59">
        <v>4.8361500000000001E-5</v>
      </c>
      <c r="N225" s="29">
        <v>0</v>
      </c>
      <c r="O225" s="29">
        <v>0</v>
      </c>
      <c r="P225" s="29">
        <v>2.3322030746811089E-4</v>
      </c>
      <c r="Q225" s="29">
        <v>2.3322030746811089E-4</v>
      </c>
      <c r="R225" s="29">
        <v>3.4820519727408535E-3</v>
      </c>
      <c r="S225" s="29">
        <v>3.4820519727408535E-3</v>
      </c>
      <c r="T225" s="29">
        <v>7.4328614498393938E-2</v>
      </c>
      <c r="U225" s="29">
        <v>7.4328614498393938E-2</v>
      </c>
      <c r="V225" s="29"/>
      <c r="W225" s="29"/>
      <c r="X225" s="29">
        <v>8.5336070026438976E-3</v>
      </c>
      <c r="Y225" s="29">
        <v>8.5336070026438976E-3</v>
      </c>
      <c r="Z225" s="28" t="s">
        <v>19</v>
      </c>
      <c r="AA225" s="37"/>
      <c r="AB225" s="38">
        <f t="shared" si="8"/>
        <v>-3.8892694853083833</v>
      </c>
    </row>
    <row r="226" spans="1:28">
      <c r="A226" s="27">
        <v>42223</v>
      </c>
      <c r="B226" s="29">
        <v>3.0563215600000002E-2</v>
      </c>
      <c r="C226" s="29">
        <v>3.0563215600000002E-2</v>
      </c>
      <c r="D226" s="29">
        <v>9.539278E-3</v>
      </c>
      <c r="E226" s="29">
        <v>9.539278E-3</v>
      </c>
      <c r="F226" s="29">
        <v>0</v>
      </c>
      <c r="G226" s="29">
        <v>0</v>
      </c>
      <c r="H226" s="29">
        <v>2.9064150946112356E-2</v>
      </c>
      <c r="I226" s="29">
        <v>2.9064150946112356E-2</v>
      </c>
      <c r="J226" s="29">
        <v>3.026682400000002E-4</v>
      </c>
      <c r="K226" s="59">
        <v>3.026682400000002E-4</v>
      </c>
      <c r="L226" s="59">
        <v>1.6120499999999999E-5</v>
      </c>
      <c r="M226" s="59">
        <v>1.6120499999999999E-5</v>
      </c>
      <c r="N226" s="29">
        <v>0</v>
      </c>
      <c r="O226" s="29">
        <v>0</v>
      </c>
      <c r="P226" s="29">
        <v>2.822365969434974E-4</v>
      </c>
      <c r="Q226" s="29">
        <v>2.822365969434974E-4</v>
      </c>
      <c r="R226" s="29">
        <v>0</v>
      </c>
      <c r="S226" s="29">
        <v>0</v>
      </c>
      <c r="T226" s="29">
        <v>0</v>
      </c>
      <c r="U226" s="29">
        <v>0</v>
      </c>
      <c r="V226" s="29"/>
      <c r="W226" s="29"/>
      <c r="X226" s="29">
        <v>0</v>
      </c>
      <c r="Y226" s="29">
        <v>0</v>
      </c>
      <c r="Z226" s="28" t="s">
        <v>19</v>
      </c>
      <c r="AA226" s="37"/>
      <c r="AB226" s="38">
        <f t="shared" si="8"/>
        <v>-3.5382497905000521</v>
      </c>
    </row>
    <row r="227" spans="1:28">
      <c r="A227" s="27">
        <v>42224</v>
      </c>
      <c r="B227" s="29">
        <v>0.17696435590000001</v>
      </c>
      <c r="C227" s="29">
        <v>0.17696435590000001</v>
      </c>
      <c r="D227" s="29">
        <v>0.6260345665</v>
      </c>
      <c r="E227" s="29">
        <v>0.6260345665</v>
      </c>
      <c r="F227" s="29">
        <v>0</v>
      </c>
      <c r="G227" s="29">
        <v>0</v>
      </c>
      <c r="H227" s="29">
        <v>0.20898429872100335</v>
      </c>
      <c r="I227" s="29">
        <v>0.20898429872100335</v>
      </c>
      <c r="J227" s="29">
        <v>6.4516874000000012E-3</v>
      </c>
      <c r="K227" s="59">
        <v>6.4516874000000012E-3</v>
      </c>
      <c r="L227" s="59">
        <v>1.7893708E-3</v>
      </c>
      <c r="M227" s="59">
        <v>1.7893708E-3</v>
      </c>
      <c r="N227" s="29">
        <v>0</v>
      </c>
      <c r="O227" s="29">
        <v>0</v>
      </c>
      <c r="P227" s="29">
        <v>6.119251385716281E-3</v>
      </c>
      <c r="Q227" s="29">
        <v>6.119251385716281E-3</v>
      </c>
      <c r="R227" s="29">
        <v>0</v>
      </c>
      <c r="S227" s="29">
        <v>0</v>
      </c>
      <c r="T227" s="29">
        <v>5.761417307797145E-3</v>
      </c>
      <c r="U227" s="29">
        <v>5.761417307797145E-3</v>
      </c>
      <c r="V227" s="29"/>
      <c r="W227" s="29"/>
      <c r="X227" s="29">
        <v>4.1080492183420637E-4</v>
      </c>
      <c r="Y227" s="29">
        <v>4.1080492183420637E-4</v>
      </c>
      <c r="Z227" s="28" t="s">
        <v>19</v>
      </c>
      <c r="AA227" s="37"/>
      <c r="AB227" s="38">
        <f t="shared" si="8"/>
        <v>-1.5654961555762317</v>
      </c>
    </row>
    <row r="228" spans="1:28">
      <c r="A228" s="27">
        <v>42225</v>
      </c>
      <c r="B228" s="29">
        <v>9.0685959999999997E-4</v>
      </c>
      <c r="C228" s="29">
        <v>9.0685959999999997E-4</v>
      </c>
      <c r="D228" s="29">
        <v>1.9836553109653168</v>
      </c>
      <c r="E228" s="29">
        <v>1.9836553109653168</v>
      </c>
      <c r="F228" s="29">
        <v>0</v>
      </c>
      <c r="G228" s="29">
        <v>0</v>
      </c>
      <c r="H228" s="29">
        <v>0.14228228496238401</v>
      </c>
      <c r="I228" s="29">
        <v>0.14228228496238401</v>
      </c>
      <c r="J228" s="29">
        <v>5.00445E-6</v>
      </c>
      <c r="K228" s="59">
        <v>5.00445E-6</v>
      </c>
      <c r="L228" s="59">
        <v>3.0962835532658433E-3</v>
      </c>
      <c r="M228" s="59">
        <v>3.0962835532658433E-3</v>
      </c>
      <c r="N228" s="29">
        <v>0</v>
      </c>
      <c r="O228" s="29">
        <v>0</v>
      </c>
      <c r="P228" s="29">
        <v>2.2542116389889067E-4</v>
      </c>
      <c r="Q228" s="29">
        <v>2.2542116389889067E-4</v>
      </c>
      <c r="R228" s="29">
        <v>0</v>
      </c>
      <c r="S228" s="29">
        <v>0</v>
      </c>
      <c r="T228" s="29">
        <v>9.7922990139848924E-5</v>
      </c>
      <c r="U228" s="29">
        <v>9.7922990139848924E-5</v>
      </c>
      <c r="V228" s="29"/>
      <c r="W228" s="29"/>
      <c r="X228" s="29">
        <v>6.9821788912480507E-6</v>
      </c>
      <c r="Y228" s="29">
        <v>6.9821788912480507E-6</v>
      </c>
      <c r="Z228" s="28" t="s">
        <v>19</v>
      </c>
      <c r="AA228" s="37"/>
      <c r="AB228" s="38">
        <f t="shared" si="8"/>
        <v>-1.949942272413294</v>
      </c>
    </row>
    <row r="229" spans="1:28">
      <c r="A229" s="27">
        <v>42226</v>
      </c>
      <c r="B229" s="29">
        <v>1.4945196999999999E-3</v>
      </c>
      <c r="C229" s="29">
        <v>1.4945196999999999E-3</v>
      </c>
      <c r="D229" s="29">
        <v>0.4556315802</v>
      </c>
      <c r="E229" s="29">
        <v>0.4556315802</v>
      </c>
      <c r="F229" s="29">
        <v>0</v>
      </c>
      <c r="G229" s="29">
        <v>0</v>
      </c>
      <c r="H229" s="29">
        <v>3.3875742873721096E-2</v>
      </c>
      <c r="I229" s="29">
        <v>3.3875742873721096E-2</v>
      </c>
      <c r="J229" s="29">
        <v>6.6726000000000003E-6</v>
      </c>
      <c r="K229" s="59">
        <v>6.6726000000000003E-6</v>
      </c>
      <c r="L229" s="59">
        <v>1.3034996999999999E-3</v>
      </c>
      <c r="M229" s="59">
        <v>1.3034996999999999E-3</v>
      </c>
      <c r="N229" s="29">
        <v>0</v>
      </c>
      <c r="O229" s="29">
        <v>0</v>
      </c>
      <c r="P229" s="29">
        <v>9.913994388203388E-5</v>
      </c>
      <c r="Q229" s="29">
        <v>9.913994388203388E-5</v>
      </c>
      <c r="R229" s="29">
        <v>0</v>
      </c>
      <c r="S229" s="29">
        <v>0</v>
      </c>
      <c r="T229" s="29">
        <v>0</v>
      </c>
      <c r="U229" s="29">
        <v>0</v>
      </c>
      <c r="V229" s="29"/>
      <c r="W229" s="29"/>
      <c r="X229" s="29">
        <v>0</v>
      </c>
      <c r="Y229" s="29">
        <v>0</v>
      </c>
      <c r="Z229" s="28" t="s">
        <v>19</v>
      </c>
      <c r="AA229" s="37"/>
      <c r="AB229" s="38">
        <f t="shared" si="8"/>
        <v>-3.3850560701711827</v>
      </c>
    </row>
    <row r="230" spans="1:28">
      <c r="A230" s="27">
        <v>42227</v>
      </c>
      <c r="B230" s="29">
        <v>0.19068047795841814</v>
      </c>
      <c r="C230" s="29">
        <v>0.19068047795841814</v>
      </c>
      <c r="D230" s="29">
        <v>0</v>
      </c>
      <c r="E230" s="29">
        <v>0</v>
      </c>
      <c r="F230" s="29">
        <v>0</v>
      </c>
      <c r="G230" s="29">
        <v>0</v>
      </c>
      <c r="H230" s="29">
        <v>0.1770844347179803</v>
      </c>
      <c r="I230" s="29">
        <v>0.1770844347179803</v>
      </c>
      <c r="J230" s="29">
        <v>5.7066727059323962E-3</v>
      </c>
      <c r="K230" s="59">
        <v>5.7066727059323962E-3</v>
      </c>
      <c r="L230" s="59">
        <v>0</v>
      </c>
      <c r="M230" s="59">
        <v>0</v>
      </c>
      <c r="N230" s="29">
        <v>0</v>
      </c>
      <c r="O230" s="29">
        <v>0</v>
      </c>
      <c r="P230" s="29">
        <v>5.2997712249858095E-3</v>
      </c>
      <c r="Q230" s="29">
        <v>5.2997712249858095E-3</v>
      </c>
      <c r="R230" s="29">
        <v>1.0742673140656982E-3</v>
      </c>
      <c r="S230" s="29">
        <v>1.0742673140656982E-3</v>
      </c>
      <c r="T230" s="29">
        <v>0</v>
      </c>
      <c r="U230" s="29">
        <v>0</v>
      </c>
      <c r="V230" s="29"/>
      <c r="W230" s="29"/>
      <c r="X230" s="29">
        <v>9.9766909588307239E-4</v>
      </c>
      <c r="Y230" s="29">
        <v>9.9766909588307239E-4</v>
      </c>
      <c r="Z230" s="28" t="s">
        <v>19</v>
      </c>
      <c r="AA230" s="37"/>
      <c r="AB230" s="38">
        <f t="shared" si="8"/>
        <v>-1.731128627847073</v>
      </c>
    </row>
    <row r="231" spans="1:28">
      <c r="A231" s="27">
        <v>42228</v>
      </c>
      <c r="B231" s="29">
        <v>9.1150745399999997E-2</v>
      </c>
      <c r="C231" s="29">
        <v>9.1150745399999997E-2</v>
      </c>
      <c r="D231" s="29">
        <v>0.20846541869999999</v>
      </c>
      <c r="E231" s="29">
        <v>0.20846541869999999</v>
      </c>
      <c r="F231" s="29">
        <v>0</v>
      </c>
      <c r="G231" s="29">
        <v>0</v>
      </c>
      <c r="H231" s="29">
        <v>9.9515604708106345E-2</v>
      </c>
      <c r="I231" s="29">
        <v>9.9515604708106345E-2</v>
      </c>
      <c r="J231" s="29">
        <v>1.7912590000000001E-4</v>
      </c>
      <c r="K231" s="59">
        <v>1.7912590000000001E-4</v>
      </c>
      <c r="L231" s="59">
        <v>6.2869800000000002E-4</v>
      </c>
      <c r="M231" s="59">
        <v>6.2869800000000002E-4</v>
      </c>
      <c r="N231" s="29">
        <v>0</v>
      </c>
      <c r="O231" s="29">
        <v>0</v>
      </c>
      <c r="P231" s="29">
        <v>2.1118162891750036E-4</v>
      </c>
      <c r="Q231" s="29">
        <v>2.1118162891750036E-4</v>
      </c>
      <c r="R231" s="29">
        <v>0</v>
      </c>
      <c r="S231" s="29">
        <v>0</v>
      </c>
      <c r="T231" s="29">
        <v>0</v>
      </c>
      <c r="U231" s="29">
        <v>0</v>
      </c>
      <c r="V231" s="29"/>
      <c r="W231" s="29"/>
      <c r="X231" s="29">
        <v>0</v>
      </c>
      <c r="Y231" s="29">
        <v>0</v>
      </c>
      <c r="Z231" s="28" t="s">
        <v>19</v>
      </c>
      <c r="AA231" s="37"/>
      <c r="AB231" s="38">
        <f t="shared" si="8"/>
        <v>-2.3074408158770732</v>
      </c>
    </row>
    <row r="232" spans="1:28">
      <c r="A232" s="27">
        <v>42229</v>
      </c>
      <c r="B232" s="29">
        <v>1.8037383000000001E-3</v>
      </c>
      <c r="C232" s="29">
        <v>1.8037383000000001E-3</v>
      </c>
      <c r="D232" s="29">
        <v>6.9903652000000002E-3</v>
      </c>
      <c r="E232" s="29">
        <v>6.9903652000000002E-3</v>
      </c>
      <c r="F232" s="29">
        <v>0</v>
      </c>
      <c r="G232" s="29">
        <v>0</v>
      </c>
      <c r="H232" s="29">
        <v>2.1735590827011847E-3</v>
      </c>
      <c r="I232" s="29">
        <v>2.1735590827011847E-3</v>
      </c>
      <c r="J232" s="29">
        <v>1.5013350000000001E-5</v>
      </c>
      <c r="K232" s="59">
        <v>1.5013350000000001E-5</v>
      </c>
      <c r="L232" s="59">
        <v>4.8361399999999994E-5</v>
      </c>
      <c r="M232" s="59">
        <v>4.8361399999999994E-5</v>
      </c>
      <c r="N232" s="29">
        <v>0</v>
      </c>
      <c r="O232" s="29">
        <v>0</v>
      </c>
      <c r="P232" s="29">
        <v>1.7391157810420723E-5</v>
      </c>
      <c r="Q232" s="29">
        <v>1.7391157810420723E-5</v>
      </c>
      <c r="R232" s="29">
        <v>5.4134647002918521E-3</v>
      </c>
      <c r="S232" s="29">
        <v>5.4134647002918521E-3</v>
      </c>
      <c r="T232" s="29">
        <v>5.8171321125318866E-3</v>
      </c>
      <c r="U232" s="29">
        <v>5.8171321125318866E-3</v>
      </c>
      <c r="V232" s="29"/>
      <c r="W232" s="29"/>
      <c r="X232" s="29">
        <v>5.4422472985438232E-3</v>
      </c>
      <c r="Y232" s="29">
        <v>5.4422472985438232E-3</v>
      </c>
      <c r="Z232" s="28" t="s">
        <v>19</v>
      </c>
      <c r="AA232" s="37"/>
      <c r="AB232" s="38">
        <f t="shared" si="8"/>
        <v>-6.1313893246975297</v>
      </c>
    </row>
    <row r="233" spans="1:28">
      <c r="A233" s="27">
        <v>42230</v>
      </c>
      <c r="B233" s="29">
        <v>3.3566707999999998E-3</v>
      </c>
      <c r="C233" s="29">
        <v>3.3566707999999998E-3</v>
      </c>
      <c r="D233" s="29">
        <v>3.7602049544021299E-2</v>
      </c>
      <c r="E233" s="29">
        <v>3.7602049544021299E-2</v>
      </c>
      <c r="F233" s="29">
        <v>0</v>
      </c>
      <c r="G233" s="29">
        <v>0</v>
      </c>
      <c r="H233" s="29">
        <v>5.7984606212444136E-3</v>
      </c>
      <c r="I233" s="29">
        <v>5.7984606212444136E-3</v>
      </c>
      <c r="J233" s="29">
        <v>3.5031039999999993E-5</v>
      </c>
      <c r="K233" s="59">
        <v>3.5031039999999993E-5</v>
      </c>
      <c r="L233" s="59">
        <v>2.8873711588208606E-4</v>
      </c>
      <c r="M233" s="59">
        <v>2.8873711588208606E-4</v>
      </c>
      <c r="N233" s="29">
        <v>0</v>
      </c>
      <c r="O233" s="29">
        <v>0</v>
      </c>
      <c r="P233" s="29">
        <v>5.3120981954135774E-5</v>
      </c>
      <c r="Q233" s="29">
        <v>5.3120981954135774E-5</v>
      </c>
      <c r="R233" s="29">
        <v>4.5433567852793642E-3</v>
      </c>
      <c r="S233" s="29">
        <v>4.5433567852793642E-3</v>
      </c>
      <c r="T233" s="29">
        <v>0</v>
      </c>
      <c r="U233" s="29">
        <v>0</v>
      </c>
      <c r="V233" s="29"/>
      <c r="W233" s="29"/>
      <c r="X233" s="29">
        <v>4.2194029334180032E-3</v>
      </c>
      <c r="Y233" s="29">
        <v>4.2194029334180032E-3</v>
      </c>
      <c r="Z233" s="28" t="s">
        <v>19</v>
      </c>
      <c r="AA233" s="37"/>
      <c r="AB233" s="38">
        <f t="shared" si="8"/>
        <v>-5.1501628067875389</v>
      </c>
    </row>
    <row r="234" spans="1:28">
      <c r="A234" s="27">
        <v>42231</v>
      </c>
      <c r="B234" s="29">
        <v>1.1051464999999999E-3</v>
      </c>
      <c r="C234" s="29">
        <v>1.1051464999999999E-3</v>
      </c>
      <c r="D234" s="29">
        <v>6.2231678000000002E-3</v>
      </c>
      <c r="E234" s="29">
        <v>6.2231678000000002E-3</v>
      </c>
      <c r="F234" s="29">
        <v>0</v>
      </c>
      <c r="G234" s="29">
        <v>0</v>
      </c>
      <c r="H234" s="29">
        <v>1.4700755144712999E-3</v>
      </c>
      <c r="I234" s="29">
        <v>1.4700755144712999E-3</v>
      </c>
      <c r="J234" s="29">
        <v>1.00089E-5</v>
      </c>
      <c r="K234" s="59">
        <v>1.00089E-5</v>
      </c>
      <c r="L234" s="59">
        <v>5.6421629999999997E-5</v>
      </c>
      <c r="M234" s="59">
        <v>5.6421629999999997E-5</v>
      </c>
      <c r="N234" s="29">
        <v>0</v>
      </c>
      <c r="O234" s="29">
        <v>0</v>
      </c>
      <c r="P234" s="29">
        <v>1.3318255476465592E-5</v>
      </c>
      <c r="Q234" s="29">
        <v>1.3318255476465592E-5</v>
      </c>
      <c r="R234" s="29">
        <v>0</v>
      </c>
      <c r="S234" s="29">
        <v>0</v>
      </c>
      <c r="T234" s="29">
        <v>0</v>
      </c>
      <c r="U234" s="29">
        <v>0</v>
      </c>
      <c r="V234" s="29"/>
      <c r="W234" s="29"/>
      <c r="X234" s="29">
        <v>0</v>
      </c>
      <c r="Y234" s="29">
        <v>0</v>
      </c>
      <c r="Z234" s="28" t="s">
        <v>19</v>
      </c>
      <c r="AA234" s="37"/>
      <c r="AB234" s="38">
        <f t="shared" si="8"/>
        <v>-6.5224415091222658</v>
      </c>
    </row>
    <row r="235" spans="1:28">
      <c r="A235" s="27">
        <v>42232</v>
      </c>
      <c r="B235" s="29">
        <v>8.4227469999999997E-4</v>
      </c>
      <c r="C235" s="29">
        <v>8.4227469999999997E-4</v>
      </c>
      <c r="D235" s="29">
        <v>8.5559303000000003E-3</v>
      </c>
      <c r="E235" s="29">
        <v>8.5559303000000003E-3</v>
      </c>
      <c r="F235" s="29">
        <v>0</v>
      </c>
      <c r="G235" s="29">
        <v>0</v>
      </c>
      <c r="H235" s="29">
        <v>1.3922795888188537E-3</v>
      </c>
      <c r="I235" s="29">
        <v>1.3922795888188537E-3</v>
      </c>
      <c r="J235" s="29">
        <v>8.3407400000000007E-6</v>
      </c>
      <c r="K235" s="59">
        <v>8.3407400000000007E-6</v>
      </c>
      <c r="L235" s="59">
        <v>6.4481900000000003E-5</v>
      </c>
      <c r="M235" s="59">
        <v>6.4481900000000003E-5</v>
      </c>
      <c r="N235" s="29">
        <v>0</v>
      </c>
      <c r="O235" s="29">
        <v>0</v>
      </c>
      <c r="P235" s="29">
        <v>1.2343759328988642E-5</v>
      </c>
      <c r="Q235" s="29">
        <v>1.2343759328988642E-5</v>
      </c>
      <c r="R235" s="29">
        <v>0</v>
      </c>
      <c r="S235" s="29">
        <v>0</v>
      </c>
      <c r="T235" s="29">
        <v>0</v>
      </c>
      <c r="U235" s="29">
        <v>0</v>
      </c>
      <c r="V235" s="29"/>
      <c r="W235" s="29"/>
      <c r="X235" s="29">
        <v>0</v>
      </c>
      <c r="Y235" s="29">
        <v>0</v>
      </c>
      <c r="Z235" s="28" t="s">
        <v>19</v>
      </c>
      <c r="AA235" s="37"/>
      <c r="AB235" s="38">
        <f t="shared" si="8"/>
        <v>-6.576812883201848</v>
      </c>
    </row>
    <row r="236" spans="1:28">
      <c r="A236" s="27">
        <v>42233</v>
      </c>
      <c r="B236" s="29">
        <v>1.1651431899999998E-2</v>
      </c>
      <c r="C236" s="29">
        <v>1.1651431899999998E-2</v>
      </c>
      <c r="D236" s="29">
        <v>1.06467531E-2</v>
      </c>
      <c r="E236" s="29">
        <v>1.06467531E-2</v>
      </c>
      <c r="F236" s="29">
        <v>0</v>
      </c>
      <c r="G236" s="29">
        <v>0</v>
      </c>
      <c r="H236" s="29">
        <v>1.1579795534527232E-2</v>
      </c>
      <c r="I236" s="29">
        <v>1.1579795534527232E-2</v>
      </c>
      <c r="J236" s="29">
        <v>1.1853864999999996E-4</v>
      </c>
      <c r="K236" s="59">
        <v>1.1853864999999996E-4</v>
      </c>
      <c r="L236" s="59">
        <v>4.8361500000000001E-5</v>
      </c>
      <c r="M236" s="59">
        <v>4.8361500000000001E-5</v>
      </c>
      <c r="N236" s="29">
        <v>0</v>
      </c>
      <c r="O236" s="29">
        <v>0</v>
      </c>
      <c r="P236" s="29">
        <v>1.1353482592683627E-4</v>
      </c>
      <c r="Q236" s="29">
        <v>1.1353482592683627E-4</v>
      </c>
      <c r="R236" s="29">
        <v>1.6681500000000001E-6</v>
      </c>
      <c r="S236" s="29">
        <v>1.6681500000000001E-6</v>
      </c>
      <c r="T236" s="29">
        <v>0</v>
      </c>
      <c r="U236" s="29">
        <v>0</v>
      </c>
      <c r="V236" s="29"/>
      <c r="W236" s="29"/>
      <c r="X236" s="29">
        <v>1.5492063106702391E-6</v>
      </c>
      <c r="Y236" s="29">
        <v>1.5492063106702391E-6</v>
      </c>
      <c r="Z236" s="28" t="s">
        <v>19</v>
      </c>
      <c r="AA236" s="37"/>
      <c r="AB236" s="38">
        <f t="shared" si="8"/>
        <v>-4.4584934637697478</v>
      </c>
    </row>
    <row r="237" spans="1:28">
      <c r="A237" s="27">
        <v>42234</v>
      </c>
      <c r="B237" s="29">
        <v>1.9705527500000007E-2</v>
      </c>
      <c r="C237" s="29">
        <v>1.9705527500000007E-2</v>
      </c>
      <c r="D237" s="29">
        <v>0</v>
      </c>
      <c r="E237" s="29">
        <v>0</v>
      </c>
      <c r="F237" s="29">
        <v>0</v>
      </c>
      <c r="G237" s="29">
        <v>0</v>
      </c>
      <c r="H237" s="29">
        <v>1.830046911733714E-2</v>
      </c>
      <c r="I237" s="29">
        <v>1.830046911733714E-2</v>
      </c>
      <c r="J237" s="29">
        <v>2.0770099999999997E-4</v>
      </c>
      <c r="K237" s="59">
        <v>2.0770099999999997E-4</v>
      </c>
      <c r="L237" s="59">
        <v>0</v>
      </c>
      <c r="M237" s="59">
        <v>0</v>
      </c>
      <c r="N237" s="29">
        <v>0</v>
      </c>
      <c r="O237" s="29">
        <v>0</v>
      </c>
      <c r="P237" s="29">
        <v>1.9289134666098331E-4</v>
      </c>
      <c r="Q237" s="29">
        <v>1.9289134666098331E-4</v>
      </c>
      <c r="R237" s="29">
        <v>3.3363000000000001E-6</v>
      </c>
      <c r="S237" s="29">
        <v>3.3363000000000001E-6</v>
      </c>
      <c r="T237" s="29">
        <v>0</v>
      </c>
      <c r="U237" s="29">
        <v>0</v>
      </c>
      <c r="V237" s="29"/>
      <c r="W237" s="29"/>
      <c r="X237" s="29">
        <v>3.0984126213404782E-6</v>
      </c>
      <c r="Y237" s="29">
        <v>3.0984126213404782E-6</v>
      </c>
      <c r="Z237" s="28" t="s">
        <v>19</v>
      </c>
      <c r="AA237" s="37"/>
      <c r="AB237" s="38">
        <f t="shared" si="8"/>
        <v>-4.000828584636162</v>
      </c>
    </row>
    <row r="238" spans="1:28">
      <c r="A238" s="27">
        <v>42235</v>
      </c>
      <c r="B238" s="29">
        <v>1.9098120999999999E-3</v>
      </c>
      <c r="C238" s="29">
        <v>1.9098120999999999E-3</v>
      </c>
      <c r="D238" s="29">
        <v>1.5609967000000001E-3</v>
      </c>
      <c r="E238" s="29">
        <v>1.5609967000000001E-3</v>
      </c>
      <c r="F238" s="29">
        <v>0</v>
      </c>
      <c r="G238" s="29">
        <v>0</v>
      </c>
      <c r="H238" s="29">
        <v>1.8849406012912291E-3</v>
      </c>
      <c r="I238" s="29">
        <v>1.8849406012912291E-3</v>
      </c>
      <c r="J238" s="29">
        <v>2.2169699999999999E-5</v>
      </c>
      <c r="K238" s="59">
        <v>2.2169699999999999E-5</v>
      </c>
      <c r="L238" s="59">
        <v>1.6120499999999999E-5</v>
      </c>
      <c r="M238" s="59">
        <v>1.6120499999999999E-5</v>
      </c>
      <c r="N238" s="29">
        <v>0</v>
      </c>
      <c r="O238" s="29">
        <v>0</v>
      </c>
      <c r="P238" s="29">
        <v>2.1738375379615986E-5</v>
      </c>
      <c r="Q238" s="29">
        <v>2.1738375379615986E-5</v>
      </c>
      <c r="R238" s="29">
        <v>5.1850006108751653E-4</v>
      </c>
      <c r="S238" s="29">
        <v>5.1850006108751653E-4</v>
      </c>
      <c r="T238" s="29">
        <v>0</v>
      </c>
      <c r="U238" s="29">
        <v>0</v>
      </c>
      <c r="V238" s="29"/>
      <c r="W238" s="29"/>
      <c r="X238" s="29">
        <v>4.8152957870676205E-4</v>
      </c>
      <c r="Y238" s="29">
        <v>4.8152957870676205E-4</v>
      </c>
      <c r="Z238" s="28" t="s">
        <v>19</v>
      </c>
      <c r="AA238" s="37"/>
      <c r="AB238" s="38">
        <f t="shared" si="8"/>
        <v>-6.2738589698299903</v>
      </c>
    </row>
    <row r="239" spans="1:28">
      <c r="A239" s="27">
        <v>42236</v>
      </c>
      <c r="B239" s="29">
        <v>8.2606569999999987E-4</v>
      </c>
      <c r="C239" s="29">
        <v>8.2606569999999987E-4</v>
      </c>
      <c r="D239" s="29">
        <v>3.5296537699999998E-2</v>
      </c>
      <c r="E239" s="29">
        <v>3.5296537699999998E-2</v>
      </c>
      <c r="F239" s="29">
        <v>0</v>
      </c>
      <c r="G239" s="29">
        <v>0</v>
      </c>
      <c r="H239" s="29">
        <v>3.2839052903355349E-3</v>
      </c>
      <c r="I239" s="29">
        <v>3.2839052903355349E-3</v>
      </c>
      <c r="J239" s="29">
        <v>8.3407499999999997E-6</v>
      </c>
      <c r="K239" s="59">
        <v>8.3407499999999997E-6</v>
      </c>
      <c r="L239" s="59">
        <v>5.3197499999999996E-4</v>
      </c>
      <c r="M239" s="59">
        <v>5.3197499999999996E-4</v>
      </c>
      <c r="N239" s="29">
        <v>0</v>
      </c>
      <c r="O239" s="29">
        <v>0</v>
      </c>
      <c r="P239" s="29">
        <v>4.5677314190523855E-5</v>
      </c>
      <c r="Q239" s="29">
        <v>4.5677314190523855E-5</v>
      </c>
      <c r="R239" s="29">
        <v>0</v>
      </c>
      <c r="S239" s="29">
        <v>0</v>
      </c>
      <c r="T239" s="29">
        <v>0</v>
      </c>
      <c r="U239" s="29">
        <v>0</v>
      </c>
      <c r="V239" s="29"/>
      <c r="W239" s="29"/>
      <c r="X239" s="29">
        <v>0</v>
      </c>
      <c r="Y239" s="29">
        <v>0</v>
      </c>
      <c r="Z239" s="28" t="s">
        <v>19</v>
      </c>
      <c r="AA239" s="37"/>
      <c r="AB239" s="38">
        <f t="shared" si="8"/>
        <v>-5.7187219275351318</v>
      </c>
    </row>
    <row r="240" spans="1:28">
      <c r="A240" s="27">
        <v>42237</v>
      </c>
      <c r="B240" s="29">
        <v>4.7907452999999996E-3</v>
      </c>
      <c r="C240" s="29">
        <v>4.7907452999999996E-3</v>
      </c>
      <c r="D240" s="29">
        <v>0.14556789204491891</v>
      </c>
      <c r="E240" s="29">
        <v>0.14556789204491891</v>
      </c>
      <c r="F240" s="29">
        <v>0</v>
      </c>
      <c r="G240" s="29">
        <v>0</v>
      </c>
      <c r="H240" s="29">
        <v>1.4828543583822079E-2</v>
      </c>
      <c r="I240" s="29">
        <v>1.4828543583822079E-2</v>
      </c>
      <c r="J240" s="29">
        <v>4.7992600000000005E-5</v>
      </c>
      <c r="K240" s="59">
        <v>4.7992600000000005E-5</v>
      </c>
      <c r="L240" s="59">
        <v>5.5933984616373083E-4</v>
      </c>
      <c r="M240" s="59">
        <v>5.5933984616373083E-4</v>
      </c>
      <c r="N240" s="29">
        <v>0</v>
      </c>
      <c r="O240" s="29">
        <v>0</v>
      </c>
      <c r="P240" s="29">
        <v>8.4453066976787221E-5</v>
      </c>
      <c r="Q240" s="29">
        <v>8.4453066976787221E-5</v>
      </c>
      <c r="R240" s="29">
        <v>1.1650048247560138E-3</v>
      </c>
      <c r="S240" s="29">
        <v>1.1650048247560138E-3</v>
      </c>
      <c r="T240" s="29">
        <v>0</v>
      </c>
      <c r="U240" s="29">
        <v>0</v>
      </c>
      <c r="V240" s="29"/>
      <c r="W240" s="29"/>
      <c r="X240" s="29">
        <v>1.081936772156756E-3</v>
      </c>
      <c r="Y240" s="29">
        <v>1.081936772156756E-3</v>
      </c>
      <c r="Z240" s="28" t="s">
        <v>19</v>
      </c>
      <c r="AA240" s="37"/>
      <c r="AB240" s="38">
        <f t="shared" si="8"/>
        <v>-4.2112013350843558</v>
      </c>
    </row>
    <row r="241" spans="1:28">
      <c r="A241" s="27">
        <v>42238</v>
      </c>
      <c r="B241" s="29">
        <v>0.36165334459999998</v>
      </c>
      <c r="C241" s="29">
        <v>0.36165334459999998</v>
      </c>
      <c r="D241" s="29">
        <v>0</v>
      </c>
      <c r="E241" s="29">
        <v>0</v>
      </c>
      <c r="F241" s="29">
        <v>0</v>
      </c>
      <c r="G241" s="29">
        <v>0</v>
      </c>
      <c r="H241" s="29">
        <v>0.33586646508366669</v>
      </c>
      <c r="I241" s="29">
        <v>0.33586646508366669</v>
      </c>
      <c r="J241" s="29">
        <v>4.1820406400000006E-3</v>
      </c>
      <c r="K241" s="59">
        <v>4.1820406400000006E-3</v>
      </c>
      <c r="L241" s="59">
        <v>0</v>
      </c>
      <c r="M241" s="59">
        <v>0</v>
      </c>
      <c r="N241" s="29">
        <v>0</v>
      </c>
      <c r="O241" s="29">
        <v>0</v>
      </c>
      <c r="P241" s="29">
        <v>3.8838496244147148E-3</v>
      </c>
      <c r="Q241" s="29">
        <v>3.8838496244147148E-3</v>
      </c>
      <c r="R241" s="29">
        <v>1.1650048247560138E-3</v>
      </c>
      <c r="S241" s="29">
        <v>1.1650048247560138E-3</v>
      </c>
      <c r="T241" s="29">
        <v>0</v>
      </c>
      <c r="U241" s="29">
        <v>0</v>
      </c>
      <c r="V241" s="29"/>
      <c r="W241" s="29"/>
      <c r="X241" s="29">
        <v>1.081936772156756E-3</v>
      </c>
      <c r="Y241" s="29">
        <v>1.081936772156756E-3</v>
      </c>
      <c r="Z241" s="28" t="s">
        <v>19</v>
      </c>
      <c r="AA241" s="37"/>
      <c r="AB241" s="38">
        <f t="shared" si="8"/>
        <v>-1.0910416233595461</v>
      </c>
    </row>
    <row r="242" spans="1:28">
      <c r="A242" s="27">
        <v>42239</v>
      </c>
      <c r="B242" s="29">
        <v>2.7709430999999997E-3</v>
      </c>
      <c r="C242" s="29">
        <v>2.7709430999999997E-3</v>
      </c>
      <c r="D242" s="29">
        <v>0</v>
      </c>
      <c r="E242" s="29">
        <v>0</v>
      </c>
      <c r="F242" s="29">
        <v>0</v>
      </c>
      <c r="G242" s="29">
        <v>0</v>
      </c>
      <c r="H242" s="29">
        <v>2.573367225386299E-3</v>
      </c>
      <c r="I242" s="29">
        <v>2.573367225386299E-3</v>
      </c>
      <c r="J242" s="29">
        <v>3.7533300000000009E-5</v>
      </c>
      <c r="K242" s="59">
        <v>3.7533300000000009E-5</v>
      </c>
      <c r="L242" s="59">
        <v>0</v>
      </c>
      <c r="M242" s="59">
        <v>0</v>
      </c>
      <c r="N242" s="29">
        <v>0</v>
      </c>
      <c r="O242" s="29">
        <v>0</v>
      </c>
      <c r="P242" s="29">
        <v>3.4857072337786946E-5</v>
      </c>
      <c r="Q242" s="29">
        <v>3.4857072337786946E-5</v>
      </c>
      <c r="R242" s="29">
        <v>0</v>
      </c>
      <c r="S242" s="29">
        <v>0</v>
      </c>
      <c r="T242" s="29">
        <v>0</v>
      </c>
      <c r="U242" s="29">
        <v>0</v>
      </c>
      <c r="V242" s="29"/>
      <c r="W242" s="29"/>
      <c r="X242" s="29">
        <v>0</v>
      </c>
      <c r="Y242" s="29">
        <v>0</v>
      </c>
      <c r="Z242" s="28" t="s">
        <v>19</v>
      </c>
      <c r="AA242" s="37"/>
      <c r="AB242" s="38">
        <f t="shared" si="8"/>
        <v>-5.9625400332133882</v>
      </c>
    </row>
    <row r="243" spans="1:28">
      <c r="A243" s="27">
        <v>42240</v>
      </c>
      <c r="B243" s="29">
        <v>3.7830064897842221E-2</v>
      </c>
      <c r="C243" s="29">
        <v>3.7830064897842221E-2</v>
      </c>
      <c r="D243" s="29">
        <v>2.0964649E-3</v>
      </c>
      <c r="E243" s="29">
        <v>2.0964649E-3</v>
      </c>
      <c r="F243" s="29">
        <v>0</v>
      </c>
      <c r="G243" s="29">
        <v>0</v>
      </c>
      <c r="H243" s="29">
        <v>3.5282160802420776E-2</v>
      </c>
      <c r="I243" s="29">
        <v>3.5282160802420776E-2</v>
      </c>
      <c r="J243" s="29">
        <v>4.751844657987756E-4</v>
      </c>
      <c r="K243" s="59">
        <v>4.751844657987756E-4</v>
      </c>
      <c r="L243" s="59">
        <v>1.6120499999999999E-5</v>
      </c>
      <c r="M243" s="59">
        <v>1.6120499999999999E-5</v>
      </c>
      <c r="N243" s="29">
        <v>0</v>
      </c>
      <c r="O243" s="29">
        <v>0</v>
      </c>
      <c r="P243" s="29">
        <v>4.424519407078319E-4</v>
      </c>
      <c r="Q243" s="29">
        <v>4.424519407078319E-4</v>
      </c>
      <c r="R243" s="29">
        <v>0</v>
      </c>
      <c r="S243" s="29">
        <v>0</v>
      </c>
      <c r="T243" s="29">
        <v>0</v>
      </c>
      <c r="U243" s="29">
        <v>0</v>
      </c>
      <c r="V243" s="29"/>
      <c r="W243" s="29"/>
      <c r="X243" s="29">
        <v>0</v>
      </c>
      <c r="Y243" s="29">
        <v>0</v>
      </c>
      <c r="Z243" s="28" t="s">
        <v>19</v>
      </c>
      <c r="AA243" s="37"/>
      <c r="AB243" s="38">
        <f t="shared" si="8"/>
        <v>-3.3443778024849329</v>
      </c>
    </row>
    <row r="244" spans="1:28">
      <c r="A244" s="27">
        <v>42241</v>
      </c>
      <c r="B244" s="29">
        <v>5.1137490797499942E-2</v>
      </c>
      <c r="C244" s="29">
        <v>5.1137490797499942E-2</v>
      </c>
      <c r="D244" s="29">
        <v>4.9763837999999994E-3</v>
      </c>
      <c r="E244" s="29">
        <v>4.9763837999999994E-3</v>
      </c>
      <c r="F244" s="29">
        <v>0</v>
      </c>
      <c r="G244" s="29">
        <v>0</v>
      </c>
      <c r="H244" s="29">
        <v>4.784607673411926E-2</v>
      </c>
      <c r="I244" s="29">
        <v>4.784607673411926E-2</v>
      </c>
      <c r="J244" s="29">
        <v>1.8734772215181107E-4</v>
      </c>
      <c r="K244" s="59">
        <v>1.8734772215181107E-4</v>
      </c>
      <c r="L244" s="59">
        <v>3.2240999999999998E-5</v>
      </c>
      <c r="M244" s="59">
        <v>3.2240999999999998E-5</v>
      </c>
      <c r="N244" s="29">
        <v>0</v>
      </c>
      <c r="O244" s="29">
        <v>0</v>
      </c>
      <c r="P244" s="29">
        <v>1.7628818567572523E-4</v>
      </c>
      <c r="Q244" s="29">
        <v>1.7628818567572523E-4</v>
      </c>
      <c r="R244" s="29">
        <v>7.18971E-4</v>
      </c>
      <c r="S244" s="29">
        <v>7.18971E-4</v>
      </c>
      <c r="T244" s="29">
        <v>0</v>
      </c>
      <c r="U244" s="29">
        <v>0</v>
      </c>
      <c r="V244" s="29"/>
      <c r="W244" s="29"/>
      <c r="X244" s="29">
        <v>6.6770638754841741E-4</v>
      </c>
      <c r="Y244" s="29">
        <v>6.6770638754841741E-4</v>
      </c>
      <c r="Z244" s="28" t="s">
        <v>19</v>
      </c>
      <c r="AA244" s="37"/>
      <c r="AB244" s="38">
        <f t="shared" si="8"/>
        <v>-3.0397661553721109</v>
      </c>
    </row>
    <row r="245" spans="1:28">
      <c r="A245" s="27">
        <v>42242</v>
      </c>
      <c r="B245" s="29">
        <v>0.19923466312880975</v>
      </c>
      <c r="C245" s="29">
        <v>0.19923466312880975</v>
      </c>
      <c r="D245" s="29">
        <v>1.3932760300000001E-2</v>
      </c>
      <c r="E245" s="29">
        <v>1.3932760300000001E-2</v>
      </c>
      <c r="F245" s="29">
        <v>0</v>
      </c>
      <c r="G245" s="29">
        <v>0</v>
      </c>
      <c r="H245" s="29">
        <v>0.18602212710849772</v>
      </c>
      <c r="I245" s="29">
        <v>0.18602212710849772</v>
      </c>
      <c r="J245" s="29">
        <v>7.3424211477283825E-3</v>
      </c>
      <c r="K245" s="59">
        <v>7.3424211477283825E-3</v>
      </c>
      <c r="L245" s="59">
        <v>1.012365E-4</v>
      </c>
      <c r="M245" s="59">
        <v>1.012365E-4</v>
      </c>
      <c r="N245" s="29">
        <v>0</v>
      </c>
      <c r="O245" s="29">
        <v>0</v>
      </c>
      <c r="P245" s="29">
        <v>6.826104739060793E-3</v>
      </c>
      <c r="Q245" s="29">
        <v>6.826104739060793E-3</v>
      </c>
      <c r="R245" s="29">
        <v>0</v>
      </c>
      <c r="S245" s="29">
        <v>0</v>
      </c>
      <c r="T245" s="29">
        <v>0</v>
      </c>
      <c r="U245" s="29">
        <v>0</v>
      </c>
      <c r="V245" s="29"/>
      <c r="W245" s="29"/>
      <c r="X245" s="29">
        <v>0</v>
      </c>
      <c r="Y245" s="29">
        <v>0</v>
      </c>
      <c r="Z245" s="28" t="s">
        <v>19</v>
      </c>
      <c r="AA245" s="37"/>
      <c r="AB245" s="38">
        <f t="shared" si="8"/>
        <v>-1.6818896493955537</v>
      </c>
    </row>
    <row r="246" spans="1:28">
      <c r="A246" s="27">
        <v>42243</v>
      </c>
      <c r="B246" s="29">
        <v>0.10129766839846989</v>
      </c>
      <c r="C246" s="29">
        <v>0.10129766839846989</v>
      </c>
      <c r="D246" s="29">
        <v>4.6222707000000002E-3</v>
      </c>
      <c r="E246" s="29">
        <v>4.6222707000000002E-3</v>
      </c>
      <c r="F246" s="29">
        <v>0</v>
      </c>
      <c r="G246" s="29">
        <v>0</v>
      </c>
      <c r="H246" s="29">
        <v>9.4404446284344717E-2</v>
      </c>
      <c r="I246" s="29">
        <v>9.4404446284344717E-2</v>
      </c>
      <c r="J246" s="29">
        <v>3.2350172916073747E-3</v>
      </c>
      <c r="K246" s="59">
        <v>3.2350172916073747E-3</v>
      </c>
      <c r="L246" s="59">
        <v>4.8361500000000001E-5</v>
      </c>
      <c r="M246" s="59">
        <v>4.8361500000000001E-5</v>
      </c>
      <c r="N246" s="29">
        <v>0</v>
      </c>
      <c r="O246" s="29">
        <v>0</v>
      </c>
      <c r="P246" s="29">
        <v>3.0077999571483448E-3</v>
      </c>
      <c r="Q246" s="29">
        <v>3.0077999571483448E-3</v>
      </c>
      <c r="R246" s="29">
        <v>1.1206082570253951E-2</v>
      </c>
      <c r="S246" s="29">
        <v>1.1206082570253951E-2</v>
      </c>
      <c r="T246" s="29">
        <v>0</v>
      </c>
      <c r="U246" s="29">
        <v>0</v>
      </c>
      <c r="V246" s="29"/>
      <c r="W246" s="29"/>
      <c r="X246" s="29">
        <v>1.0407058019799895E-2</v>
      </c>
      <c r="Y246" s="29">
        <v>1.0407058019799895E-2</v>
      </c>
      <c r="Z246" s="28" t="s">
        <v>19</v>
      </c>
      <c r="AA246" s="37"/>
      <c r="AB246" s="38">
        <f t="shared" si="8"/>
        <v>-2.3601671064701208</v>
      </c>
    </row>
    <row r="247" spans="1:28">
      <c r="A247" s="27">
        <v>42244</v>
      </c>
      <c r="B247" s="29">
        <v>8.0017139400000006E-2</v>
      </c>
      <c r="C247" s="29">
        <v>8.0017139400000006E-2</v>
      </c>
      <c r="D247" s="29">
        <v>6.4071062999999998E-3</v>
      </c>
      <c r="E247" s="29">
        <v>6.4071062999999998E-3</v>
      </c>
      <c r="F247" s="29">
        <v>0</v>
      </c>
      <c r="G247" s="29">
        <v>0</v>
      </c>
      <c r="H247" s="29">
        <v>7.476854130714275E-2</v>
      </c>
      <c r="I247" s="29">
        <v>7.476854130714275E-2</v>
      </c>
      <c r="J247" s="29">
        <v>3.2443819999999999E-4</v>
      </c>
      <c r="K247" s="59">
        <v>3.2443819999999999E-4</v>
      </c>
      <c r="L247" s="59">
        <v>4.2558000000000001E-5</v>
      </c>
      <c r="M247" s="59">
        <v>4.2558000000000001E-5</v>
      </c>
      <c r="N247" s="29">
        <v>0</v>
      </c>
      <c r="O247" s="29">
        <v>0</v>
      </c>
      <c r="P247" s="29">
        <v>3.0433936540058689E-4</v>
      </c>
      <c r="Q247" s="29">
        <v>3.0433936540058689E-4</v>
      </c>
      <c r="R247" s="29">
        <v>0</v>
      </c>
      <c r="S247" s="29">
        <v>0</v>
      </c>
      <c r="T247" s="29">
        <v>0</v>
      </c>
      <c r="U247" s="29">
        <v>0</v>
      </c>
      <c r="V247" s="29"/>
      <c r="W247" s="29"/>
      <c r="X247" s="29">
        <v>0</v>
      </c>
      <c r="Y247" s="29">
        <v>0</v>
      </c>
      <c r="Z247" s="28" t="s">
        <v>19</v>
      </c>
      <c r="AA247" s="37"/>
      <c r="AB247" s="38">
        <f t="shared" si="8"/>
        <v>-2.5933580532265159</v>
      </c>
    </row>
    <row r="248" spans="1:28">
      <c r="A248" s="27">
        <v>42245</v>
      </c>
      <c r="B248" s="29">
        <v>1.1691477E-3</v>
      </c>
      <c r="C248" s="29">
        <v>1.1691477E-3</v>
      </c>
      <c r="D248" s="29">
        <v>1.6210135800000001E-2</v>
      </c>
      <c r="E248" s="29">
        <v>1.6210135800000001E-2</v>
      </c>
      <c r="F248" s="29">
        <v>0</v>
      </c>
      <c r="G248" s="29">
        <v>0</v>
      </c>
      <c r="H248" s="29">
        <v>2.2416115766172293E-3</v>
      </c>
      <c r="I248" s="29">
        <v>2.2416115766172293E-3</v>
      </c>
      <c r="J248" s="29">
        <v>8.3407499999999997E-6</v>
      </c>
      <c r="K248" s="59">
        <v>8.3407499999999997E-6</v>
      </c>
      <c r="L248" s="59">
        <v>2.2891050000000001E-4</v>
      </c>
      <c r="M248" s="59">
        <v>2.2891050000000001E-4</v>
      </c>
      <c r="N248" s="29">
        <v>0</v>
      </c>
      <c r="O248" s="29">
        <v>0</v>
      </c>
      <c r="P248" s="29">
        <v>2.4067980656441592E-5</v>
      </c>
      <c r="Q248" s="29">
        <v>2.4067980656441592E-5</v>
      </c>
      <c r="R248" s="29">
        <v>0</v>
      </c>
      <c r="S248" s="29">
        <v>0</v>
      </c>
      <c r="T248" s="29">
        <v>0</v>
      </c>
      <c r="U248" s="29">
        <v>0</v>
      </c>
      <c r="V248" s="29"/>
      <c r="W248" s="29"/>
      <c r="X248" s="29">
        <v>0</v>
      </c>
      <c r="Y248" s="29">
        <v>0</v>
      </c>
      <c r="Z248" s="28" t="s">
        <v>19</v>
      </c>
      <c r="AA248" s="37"/>
      <c r="AB248" s="38">
        <f t="shared" si="8"/>
        <v>-6.1005602179510641</v>
      </c>
    </row>
    <row r="249" spans="1:28">
      <c r="A249" s="27">
        <v>42246</v>
      </c>
      <c r="B249" s="29">
        <v>0.13456557769999999</v>
      </c>
      <c r="C249" s="29">
        <v>0.13456557769999999</v>
      </c>
      <c r="D249" s="29">
        <v>2.4901557912462189</v>
      </c>
      <c r="E249" s="29">
        <v>2.4901557912462189</v>
      </c>
      <c r="F249" s="29">
        <v>0</v>
      </c>
      <c r="G249" s="29">
        <v>0</v>
      </c>
      <c r="H249" s="29">
        <v>0.30252564756677858</v>
      </c>
      <c r="I249" s="29">
        <v>0.30252564756677858</v>
      </c>
      <c r="J249" s="29">
        <v>5.4326444000000005E-3</v>
      </c>
      <c r="K249" s="59">
        <v>5.4326444000000005E-3</v>
      </c>
      <c r="L249" s="59">
        <v>9.96636600207359E-2</v>
      </c>
      <c r="M249" s="59">
        <v>9.96636600207359E-2</v>
      </c>
      <c r="N249" s="29">
        <v>0</v>
      </c>
      <c r="O249" s="29">
        <v>0</v>
      </c>
      <c r="P249" s="29">
        <v>1.2151575339795979E-2</v>
      </c>
      <c r="Q249" s="29">
        <v>1.2151575339795979E-2</v>
      </c>
      <c r="R249" s="29">
        <v>5.1801396728024703E-3</v>
      </c>
      <c r="S249" s="29">
        <v>5.1801396728024703E-3</v>
      </c>
      <c r="T249" s="29">
        <v>1.6120499999999999E-5</v>
      </c>
      <c r="U249" s="29">
        <v>1.6120499999999999E-5</v>
      </c>
      <c r="V249" s="29"/>
      <c r="W249" s="29"/>
      <c r="X249" s="29">
        <v>4.8119308833154658E-3</v>
      </c>
      <c r="Y249" s="29">
        <v>4.8119308833154658E-3</v>
      </c>
      <c r="Z249" s="28" t="s">
        <v>19</v>
      </c>
      <c r="AA249" s="37"/>
      <c r="AB249" s="38">
        <f t="shared" si="8"/>
        <v>-1.1955892197605926</v>
      </c>
    </row>
    <row r="250" spans="1:28">
      <c r="A250" s="27">
        <v>42247</v>
      </c>
      <c r="B250" s="29">
        <v>0.29771735180044784</v>
      </c>
      <c r="C250" s="29">
        <v>0.29771735180044784</v>
      </c>
      <c r="D250" s="29">
        <v>0</v>
      </c>
      <c r="E250" s="29">
        <v>0</v>
      </c>
      <c r="F250" s="29">
        <v>0</v>
      </c>
      <c r="G250" s="29">
        <v>0</v>
      </c>
      <c r="H250" s="29">
        <v>0.27648928465982403</v>
      </c>
      <c r="I250" s="29">
        <v>0.27648928465982403</v>
      </c>
      <c r="J250" s="29">
        <v>7.1947373674236918E-3</v>
      </c>
      <c r="K250" s="59">
        <v>7.1947373674236918E-3</v>
      </c>
      <c r="L250" s="59">
        <v>0</v>
      </c>
      <c r="M250" s="59">
        <v>0</v>
      </c>
      <c r="N250" s="29">
        <v>0</v>
      </c>
      <c r="O250" s="29">
        <v>0</v>
      </c>
      <c r="P250" s="29">
        <v>6.6817327777644485E-3</v>
      </c>
      <c r="Q250" s="29">
        <v>6.6817327777644485E-3</v>
      </c>
      <c r="R250" s="29">
        <v>0</v>
      </c>
      <c r="S250" s="29">
        <v>0</v>
      </c>
      <c r="T250" s="29">
        <v>0</v>
      </c>
      <c r="U250" s="29">
        <v>0</v>
      </c>
      <c r="V250" s="29"/>
      <c r="W250" s="29"/>
      <c r="X250" s="29">
        <v>0</v>
      </c>
      <c r="Y250" s="29">
        <v>0</v>
      </c>
      <c r="Z250" s="28" t="s">
        <v>19</v>
      </c>
      <c r="AA250" s="37"/>
      <c r="AB250" s="38">
        <f t="shared" si="8"/>
        <v>-1.2855832122613742</v>
      </c>
    </row>
    <row r="251" spans="1:28">
      <c r="A251" s="27">
        <v>42248</v>
      </c>
      <c r="B251" s="29">
        <v>7.9278681000000007E-3</v>
      </c>
      <c r="C251" s="29">
        <v>7.9278681000000007E-3</v>
      </c>
      <c r="D251" s="29">
        <v>8.6496950000000006E-3</v>
      </c>
      <c r="E251" s="29">
        <v>8.6496950000000006E-3</v>
      </c>
      <c r="F251" s="29">
        <v>0</v>
      </c>
      <c r="G251" s="29">
        <v>0</v>
      </c>
      <c r="H251" s="29">
        <v>7.9793363459871505E-3</v>
      </c>
      <c r="I251" s="29">
        <v>7.9793363459871505E-3</v>
      </c>
      <c r="J251" s="29">
        <v>5.6283300000000004E-5</v>
      </c>
      <c r="K251" s="59">
        <v>5.6283300000000004E-5</v>
      </c>
      <c r="L251" s="59">
        <v>9.6722800000000002E-5</v>
      </c>
      <c r="M251" s="59">
        <v>9.6722800000000002E-5</v>
      </c>
      <c r="N251" s="29">
        <v>0</v>
      </c>
      <c r="O251" s="29">
        <v>0</v>
      </c>
      <c r="P251" s="29">
        <v>5.9166747726314102E-5</v>
      </c>
      <c r="Q251" s="29">
        <v>5.9166747726314102E-5</v>
      </c>
      <c r="R251" s="29">
        <v>2.138812751986006E-6</v>
      </c>
      <c r="S251" s="29">
        <v>2.138812751986006E-6</v>
      </c>
      <c r="T251" s="29">
        <v>0</v>
      </c>
      <c r="U251" s="29">
        <v>0</v>
      </c>
      <c r="V251" s="29"/>
      <c r="W251" s="29"/>
      <c r="X251" s="29">
        <v>1.9863095121653935E-6</v>
      </c>
      <c r="Y251" s="29">
        <v>1.9863095121653935E-6</v>
      </c>
      <c r="Z251" s="28" t="s">
        <v>19</v>
      </c>
      <c r="AA251" s="37"/>
      <c r="AB251" s="38">
        <f t="shared" si="8"/>
        <v>-4.8309000356420562</v>
      </c>
    </row>
    <row r="252" spans="1:28">
      <c r="A252" s="27">
        <v>42249</v>
      </c>
      <c r="B252" s="29">
        <v>5.2400361000000005E-3</v>
      </c>
      <c r="C252" s="29">
        <v>5.2400361000000005E-3</v>
      </c>
      <c r="D252" s="29">
        <v>0.12665128888939853</v>
      </c>
      <c r="E252" s="29">
        <v>0.12665128888939853</v>
      </c>
      <c r="F252" s="29">
        <v>0</v>
      </c>
      <c r="G252" s="29">
        <v>0</v>
      </c>
      <c r="H252" s="29">
        <v>1.3896992808281204E-2</v>
      </c>
      <c r="I252" s="29">
        <v>1.3896992808281204E-2</v>
      </c>
      <c r="J252" s="29">
        <v>4.6708140000000011E-5</v>
      </c>
      <c r="K252" s="59">
        <v>4.6708140000000011E-5</v>
      </c>
      <c r="L252" s="59">
        <v>2.0687532002070155E-3</v>
      </c>
      <c r="M252" s="59">
        <v>2.0687532002070155E-3</v>
      </c>
      <c r="N252" s="29">
        <v>0</v>
      </c>
      <c r="O252" s="29">
        <v>0</v>
      </c>
      <c r="P252" s="29">
        <v>1.9088552180142137E-4</v>
      </c>
      <c r="Q252" s="29">
        <v>1.9088552180142137E-4</v>
      </c>
      <c r="R252" s="29">
        <v>1.5232374413718843E-3</v>
      </c>
      <c r="S252" s="29">
        <v>1.5232374413718843E-3</v>
      </c>
      <c r="T252" s="29">
        <v>2.5303807150361821E-2</v>
      </c>
      <c r="U252" s="29">
        <v>2.5303807150361821E-2</v>
      </c>
      <c r="V252" s="29"/>
      <c r="W252" s="29"/>
      <c r="X252" s="29">
        <v>3.2188575567996475E-3</v>
      </c>
      <c r="Y252" s="29">
        <v>3.2188575567996475E-3</v>
      </c>
      <c r="Z252" s="28" t="s">
        <v>19</v>
      </c>
      <c r="AA252" s="37"/>
      <c r="AB252" s="38">
        <f t="shared" si="8"/>
        <v>-4.2760828069793586</v>
      </c>
    </row>
    <row r="253" spans="1:28">
      <c r="A253" s="27">
        <v>42250</v>
      </c>
      <c r="B253" s="29">
        <v>4.7697616000000002E-3</v>
      </c>
      <c r="C253" s="29">
        <v>4.7697616000000002E-3</v>
      </c>
      <c r="D253" s="29">
        <v>1.7947448000000001E-3</v>
      </c>
      <c r="E253" s="29">
        <v>1.7947448000000001E-3</v>
      </c>
      <c r="F253" s="29">
        <v>0</v>
      </c>
      <c r="G253" s="29">
        <v>0</v>
      </c>
      <c r="H253" s="29">
        <v>4.5576347085273996E-3</v>
      </c>
      <c r="I253" s="29">
        <v>4.5576347085273996E-3</v>
      </c>
      <c r="J253" s="29">
        <v>4.2471050000000004E-5</v>
      </c>
      <c r="K253" s="59">
        <v>4.2471050000000004E-5</v>
      </c>
      <c r="L253" s="59">
        <v>3.2240899999999998E-5</v>
      </c>
      <c r="M253" s="59">
        <v>3.2240899999999998E-5</v>
      </c>
      <c r="N253" s="29">
        <v>0</v>
      </c>
      <c r="O253" s="29">
        <v>0</v>
      </c>
      <c r="P253" s="29">
        <v>4.1741612129666487E-5</v>
      </c>
      <c r="Q253" s="29">
        <v>4.1741612129666487E-5</v>
      </c>
      <c r="R253" s="29">
        <v>0</v>
      </c>
      <c r="S253" s="29">
        <v>0</v>
      </c>
      <c r="T253" s="29">
        <v>0</v>
      </c>
      <c r="U253" s="29">
        <v>0</v>
      </c>
      <c r="V253" s="29"/>
      <c r="W253" s="29"/>
      <c r="X253" s="29">
        <v>0</v>
      </c>
      <c r="Y253" s="29">
        <v>0</v>
      </c>
      <c r="Z253" s="28" t="s">
        <v>19</v>
      </c>
      <c r="AA253" s="37"/>
      <c r="AB253" s="38">
        <f t="shared" si="8"/>
        <v>-5.3909514942997472</v>
      </c>
    </row>
    <row r="254" spans="1:28">
      <c r="A254" s="27">
        <v>42251</v>
      </c>
      <c r="B254" s="29">
        <v>3.1856452999999996E-3</v>
      </c>
      <c r="C254" s="29">
        <v>3.1856452999999996E-3</v>
      </c>
      <c r="D254" s="29">
        <v>0</v>
      </c>
      <c r="E254" s="29">
        <v>0</v>
      </c>
      <c r="F254" s="29">
        <v>0</v>
      </c>
      <c r="G254" s="29">
        <v>0</v>
      </c>
      <c r="H254" s="29">
        <v>2.9585000163756176E-3</v>
      </c>
      <c r="I254" s="29">
        <v>2.9585000163756176E-3</v>
      </c>
      <c r="J254" s="29">
        <v>4.9627350000000002E-5</v>
      </c>
      <c r="K254" s="59">
        <v>4.9627350000000002E-5</v>
      </c>
      <c r="L254" s="59">
        <v>0</v>
      </c>
      <c r="M254" s="59">
        <v>0</v>
      </c>
      <c r="N254" s="29">
        <v>0</v>
      </c>
      <c r="O254" s="29">
        <v>0</v>
      </c>
      <c r="P254" s="29">
        <v>4.6088783263999453E-5</v>
      </c>
      <c r="Q254" s="29">
        <v>4.6088783263999453E-5</v>
      </c>
      <c r="R254" s="29">
        <v>1.8714611579877551E-3</v>
      </c>
      <c r="S254" s="29">
        <v>1.8714611579877551E-3</v>
      </c>
      <c r="T254" s="29">
        <v>0</v>
      </c>
      <c r="U254" s="29">
        <v>0</v>
      </c>
      <c r="V254" s="29"/>
      <c r="W254" s="29"/>
      <c r="X254" s="29">
        <v>1.7380208231447191E-3</v>
      </c>
      <c r="Y254" s="29">
        <v>1.7380208231447191E-3</v>
      </c>
      <c r="Z254" s="28" t="s">
        <v>19</v>
      </c>
      <c r="AA254" s="37"/>
      <c r="AB254" s="38">
        <f t="shared" si="8"/>
        <v>-5.8230728903124174</v>
      </c>
    </row>
    <row r="255" spans="1:28">
      <c r="A255" s="27">
        <v>42252</v>
      </c>
      <c r="B255" s="29">
        <v>5.9915634999999998E-3</v>
      </c>
      <c r="C255" s="29">
        <v>5.9915634999999998E-3</v>
      </c>
      <c r="D255" s="29">
        <v>1.1408025E-3</v>
      </c>
      <c r="E255" s="29">
        <v>1.1408025E-3</v>
      </c>
      <c r="F255" s="29">
        <v>0</v>
      </c>
      <c r="G255" s="29">
        <v>0</v>
      </c>
      <c r="H255" s="29">
        <v>5.6456908809927641E-3</v>
      </c>
      <c r="I255" s="29">
        <v>5.6456908809927641E-3</v>
      </c>
      <c r="J255" s="29">
        <v>6.0587100000000001E-5</v>
      </c>
      <c r="K255" s="59">
        <v>6.0587100000000001E-5</v>
      </c>
      <c r="L255" s="59">
        <v>3.5464999999999997E-4</v>
      </c>
      <c r="M255" s="59">
        <v>3.5464999999999997E-4</v>
      </c>
      <c r="N255" s="29">
        <v>0</v>
      </c>
      <c r="O255" s="29">
        <v>0</v>
      </c>
      <c r="P255" s="29">
        <v>8.1554594662355652E-5</v>
      </c>
      <c r="Q255" s="29">
        <v>8.1554594662355652E-5</v>
      </c>
      <c r="R255" s="29">
        <v>0</v>
      </c>
      <c r="S255" s="29">
        <v>0</v>
      </c>
      <c r="T255" s="29">
        <v>0</v>
      </c>
      <c r="U255" s="29">
        <v>0</v>
      </c>
      <c r="V255" s="29"/>
      <c r="W255" s="29"/>
      <c r="X255" s="29">
        <v>0</v>
      </c>
      <c r="Y255" s="29">
        <v>0</v>
      </c>
      <c r="Z255" s="28" t="s">
        <v>19</v>
      </c>
      <c r="AA255" s="37"/>
      <c r="AB255" s="38">
        <f t="shared" si="8"/>
        <v>-5.1768627007395205</v>
      </c>
    </row>
    <row r="256" spans="1:28">
      <c r="A256" s="27">
        <v>42253</v>
      </c>
      <c r="B256" s="29">
        <v>1.076436102602466E-2</v>
      </c>
      <c r="C256" s="29">
        <v>1.076436102602466E-2</v>
      </c>
      <c r="D256" s="29">
        <v>0</v>
      </c>
      <c r="E256" s="29">
        <v>0</v>
      </c>
      <c r="F256" s="29">
        <v>0</v>
      </c>
      <c r="G256" s="29">
        <v>0</v>
      </c>
      <c r="H256" s="29">
        <v>9.9968324382400699E-3</v>
      </c>
      <c r="I256" s="29">
        <v>9.9968324382400699E-3</v>
      </c>
      <c r="J256" s="29">
        <v>1.1398899780470871E-4</v>
      </c>
      <c r="K256" s="59">
        <v>1.1398899780470871E-4</v>
      </c>
      <c r="L256" s="59">
        <v>0</v>
      </c>
      <c r="M256" s="59">
        <v>0</v>
      </c>
      <c r="N256" s="29">
        <v>0</v>
      </c>
      <c r="O256" s="29">
        <v>0</v>
      </c>
      <c r="P256" s="29">
        <v>1.0586126831881471E-4</v>
      </c>
      <c r="Q256" s="29">
        <v>1.0586126831881471E-4</v>
      </c>
      <c r="R256" s="29">
        <v>0</v>
      </c>
      <c r="S256" s="29">
        <v>0</v>
      </c>
      <c r="T256" s="29">
        <v>0</v>
      </c>
      <c r="U256" s="29">
        <v>0</v>
      </c>
      <c r="V256" s="29"/>
      <c r="W256" s="29"/>
      <c r="X256" s="29">
        <v>0</v>
      </c>
      <c r="Y256" s="29">
        <v>0</v>
      </c>
      <c r="Z256" s="28" t="s">
        <v>19</v>
      </c>
      <c r="AA256" s="37"/>
      <c r="AB256" s="38">
        <f t="shared" si="8"/>
        <v>-4.6054869923419179</v>
      </c>
    </row>
    <row r="257" spans="1:28">
      <c r="A257" s="27">
        <v>42254</v>
      </c>
      <c r="B257" s="29">
        <v>0</v>
      </c>
      <c r="C257" s="29">
        <v>0</v>
      </c>
      <c r="D257" s="29">
        <v>2.6217225000000001E-3</v>
      </c>
      <c r="E257" s="29">
        <v>2.6217225000000001E-3</v>
      </c>
      <c r="F257" s="29">
        <v>0</v>
      </c>
      <c r="G257" s="29">
        <v>0</v>
      </c>
      <c r="H257" s="29">
        <v>1.8693603485828267E-4</v>
      </c>
      <c r="I257" s="29">
        <v>1.8693603485828267E-4</v>
      </c>
      <c r="J257" s="29">
        <v>0</v>
      </c>
      <c r="K257" s="59">
        <v>0</v>
      </c>
      <c r="L257" s="59">
        <v>1.6120499999999999E-5</v>
      </c>
      <c r="M257" s="59">
        <v>1.6120499999999999E-5</v>
      </c>
      <c r="N257" s="29">
        <v>0</v>
      </c>
      <c r="O257" s="29">
        <v>0</v>
      </c>
      <c r="P257" s="29">
        <v>1.1494360482213298E-6</v>
      </c>
      <c r="Q257" s="29">
        <v>1.1494360482213298E-6</v>
      </c>
      <c r="R257" s="29">
        <v>0</v>
      </c>
      <c r="S257" s="29">
        <v>0</v>
      </c>
      <c r="T257" s="29">
        <v>0</v>
      </c>
      <c r="U257" s="29">
        <v>0</v>
      </c>
      <c r="V257" s="29"/>
      <c r="W257" s="29"/>
      <c r="X257" s="29">
        <v>0</v>
      </c>
      <c r="Y257" s="29">
        <v>0</v>
      </c>
      <c r="Z257" s="28" t="s">
        <v>19</v>
      </c>
      <c r="AA257" s="37"/>
      <c r="AB257" s="38">
        <f t="shared" si="8"/>
        <v>-8.5847440592067858</v>
      </c>
    </row>
    <row r="258" spans="1:28">
      <c r="A258" s="27">
        <v>42255</v>
      </c>
      <c r="B258" s="29">
        <v>0.14181876760000001</v>
      </c>
      <c r="C258" s="29">
        <v>0.14181876760000001</v>
      </c>
      <c r="D258" s="29">
        <v>0</v>
      </c>
      <c r="E258" s="29">
        <v>0</v>
      </c>
      <c r="F258" s="29">
        <v>0</v>
      </c>
      <c r="G258" s="29">
        <v>0</v>
      </c>
      <c r="H258" s="29">
        <v>0.13170669888043404</v>
      </c>
      <c r="I258" s="29">
        <v>0.13170669888043404</v>
      </c>
      <c r="J258" s="29">
        <v>4.4605885300000002E-3</v>
      </c>
      <c r="K258" s="59">
        <v>4.4605885300000002E-3</v>
      </c>
      <c r="L258" s="59">
        <v>0</v>
      </c>
      <c r="M258" s="59">
        <v>0</v>
      </c>
      <c r="N258" s="29">
        <v>0</v>
      </c>
      <c r="O258" s="29">
        <v>0</v>
      </c>
      <c r="P258" s="29">
        <v>4.1425362826959713E-3</v>
      </c>
      <c r="Q258" s="29">
        <v>4.1425362826959713E-3</v>
      </c>
      <c r="R258" s="29">
        <v>3.2504429325605727E-3</v>
      </c>
      <c r="S258" s="29">
        <v>3.2504429325605727E-3</v>
      </c>
      <c r="T258" s="29">
        <v>0</v>
      </c>
      <c r="U258" s="29">
        <v>0</v>
      </c>
      <c r="V258" s="29"/>
      <c r="W258" s="29"/>
      <c r="X258" s="29">
        <v>3.018677399272438E-3</v>
      </c>
      <c r="Y258" s="29">
        <v>3.018677399272438E-3</v>
      </c>
      <c r="Z258" s="28" t="s">
        <v>19</v>
      </c>
      <c r="AA258" s="37"/>
      <c r="AB258" s="38">
        <f t="shared" si="8"/>
        <v>-2.027177806830688</v>
      </c>
    </row>
    <row r="259" spans="1:28">
      <c r="A259" s="27">
        <v>42256</v>
      </c>
      <c r="B259" s="29">
        <v>0.30981994300000004</v>
      </c>
      <c r="C259" s="29">
        <v>0.30981994300000004</v>
      </c>
      <c r="D259" s="29">
        <v>8.2866486242139051E-3</v>
      </c>
      <c r="E259" s="29">
        <v>8.2866486242139051E-3</v>
      </c>
      <c r="F259" s="29">
        <v>0</v>
      </c>
      <c r="G259" s="29">
        <v>0</v>
      </c>
      <c r="H259" s="29">
        <v>0.28831978864408908</v>
      </c>
      <c r="I259" s="29">
        <v>0.28831978864408908</v>
      </c>
      <c r="J259" s="29">
        <v>3.7131262500000005E-3</v>
      </c>
      <c r="K259" s="59">
        <v>3.7131262500000005E-3</v>
      </c>
      <c r="L259" s="59">
        <v>1.1142960946948326E-4</v>
      </c>
      <c r="M259" s="59">
        <v>1.1142960946948326E-4</v>
      </c>
      <c r="N259" s="29">
        <v>0</v>
      </c>
      <c r="O259" s="29">
        <v>0</v>
      </c>
      <c r="P259" s="29">
        <v>3.4563153599293803E-3</v>
      </c>
      <c r="Q259" s="29">
        <v>3.4563153599293803E-3</v>
      </c>
      <c r="R259" s="29">
        <v>7.0921086480626875E-3</v>
      </c>
      <c r="S259" s="29">
        <v>7.0921086480626875E-3</v>
      </c>
      <c r="T259" s="29">
        <v>1.3928701183685407E-5</v>
      </c>
      <c r="U259" s="29">
        <v>1.3928701183685407E-5</v>
      </c>
      <c r="V259" s="29"/>
      <c r="W259" s="29"/>
      <c r="X259" s="29">
        <v>6.5874149235045122E-3</v>
      </c>
      <c r="Y259" s="29">
        <v>6.5874149235045122E-3</v>
      </c>
      <c r="Z259" s="28" t="s">
        <v>19</v>
      </c>
      <c r="AA259" s="37"/>
      <c r="AB259" s="38">
        <f t="shared" si="8"/>
        <v>-1.2436850376226121</v>
      </c>
    </row>
    <row r="260" spans="1:28">
      <c r="A260" s="27">
        <v>42257</v>
      </c>
      <c r="B260" s="29">
        <v>4.3137693E-3</v>
      </c>
      <c r="C260" s="29">
        <v>4.3137693E-3</v>
      </c>
      <c r="D260" s="29">
        <v>1.21827137E-2</v>
      </c>
      <c r="E260" s="29">
        <v>1.21827137E-2</v>
      </c>
      <c r="F260" s="29">
        <v>0</v>
      </c>
      <c r="G260" s="29">
        <v>0</v>
      </c>
      <c r="H260" s="29">
        <v>4.8748467079469844E-3</v>
      </c>
      <c r="I260" s="29">
        <v>4.8748467079469844E-3</v>
      </c>
      <c r="J260" s="29">
        <v>3.4230400000000003E-5</v>
      </c>
      <c r="K260" s="59">
        <v>3.4230400000000003E-5</v>
      </c>
      <c r="L260" s="59">
        <v>1.1268219999999998E-4</v>
      </c>
      <c r="M260" s="59">
        <v>1.1268219999999998E-4</v>
      </c>
      <c r="N260" s="29">
        <v>0</v>
      </c>
      <c r="O260" s="29">
        <v>0</v>
      </c>
      <c r="P260" s="29">
        <v>3.9824229407763412E-5</v>
      </c>
      <c r="Q260" s="29">
        <v>3.9824229407763412E-5</v>
      </c>
      <c r="R260" s="29">
        <v>0</v>
      </c>
      <c r="S260" s="29">
        <v>0</v>
      </c>
      <c r="T260" s="29">
        <v>0</v>
      </c>
      <c r="U260" s="29">
        <v>0</v>
      </c>
      <c r="V260" s="29"/>
      <c r="W260" s="29"/>
      <c r="X260" s="29">
        <v>0</v>
      </c>
      <c r="Y260" s="29">
        <v>0</v>
      </c>
      <c r="Z260" s="28" t="s">
        <v>19</v>
      </c>
      <c r="AA260" s="37"/>
      <c r="AB260" s="38">
        <f t="shared" si="8"/>
        <v>-5.3236666195504112</v>
      </c>
    </row>
    <row r="261" spans="1:28">
      <c r="A261" s="27">
        <v>42258</v>
      </c>
      <c r="B261" s="29">
        <v>4.4377574349580243E-2</v>
      </c>
      <c r="C261" s="29">
        <v>4.4377574349580243E-2</v>
      </c>
      <c r="D261" s="29">
        <v>5.2095980000000004E-4</v>
      </c>
      <c r="E261" s="29">
        <v>5.2095980000000004E-4</v>
      </c>
      <c r="F261" s="29">
        <v>0</v>
      </c>
      <c r="G261" s="29">
        <v>0</v>
      </c>
      <c r="H261" s="29">
        <v>4.1250476944646425E-2</v>
      </c>
      <c r="I261" s="29">
        <v>4.1250476944646425E-2</v>
      </c>
      <c r="J261" s="29">
        <v>5.7475815808650946E-4</v>
      </c>
      <c r="K261" s="59">
        <v>5.7475815808650946E-4</v>
      </c>
      <c r="L261" s="59">
        <v>1.6120499999999999E-5</v>
      </c>
      <c r="M261" s="59">
        <v>1.6120499999999999E-5</v>
      </c>
      <c r="N261" s="29">
        <v>0</v>
      </c>
      <c r="O261" s="29">
        <v>0</v>
      </c>
      <c r="P261" s="29">
        <v>5.3492575449489777E-4</v>
      </c>
      <c r="Q261" s="29">
        <v>5.3492575449489777E-4</v>
      </c>
      <c r="R261" s="29">
        <v>0</v>
      </c>
      <c r="S261" s="29">
        <v>0</v>
      </c>
      <c r="T261" s="29">
        <v>0</v>
      </c>
      <c r="U261" s="29">
        <v>0</v>
      </c>
      <c r="V261" s="29"/>
      <c r="W261" s="29"/>
      <c r="X261" s="29">
        <v>0</v>
      </c>
      <c r="Y261" s="29">
        <v>0</v>
      </c>
      <c r="Z261" s="28" t="s">
        <v>19</v>
      </c>
      <c r="AA261" s="37"/>
      <c r="AB261" s="38">
        <f t="shared" si="8"/>
        <v>-3.1880926039738311</v>
      </c>
    </row>
    <row r="262" spans="1:28">
      <c r="A262" s="27">
        <v>42259</v>
      </c>
      <c r="B262" s="29">
        <v>6.1279340000000007E-4</v>
      </c>
      <c r="C262" s="29">
        <v>6.1279340000000007E-4</v>
      </c>
      <c r="D262" s="29">
        <v>5.3044349999999997E-3</v>
      </c>
      <c r="E262" s="29">
        <v>5.3044349999999997E-3</v>
      </c>
      <c r="F262" s="29">
        <v>0</v>
      </c>
      <c r="G262" s="29">
        <v>0</v>
      </c>
      <c r="H262" s="29">
        <v>9.4732036754907091E-4</v>
      </c>
      <c r="I262" s="29">
        <v>9.4732036754907091E-4</v>
      </c>
      <c r="J262" s="29">
        <v>3.3363000000000001E-6</v>
      </c>
      <c r="K262" s="59">
        <v>3.3363000000000001E-6</v>
      </c>
      <c r="L262" s="59">
        <v>3.2240999999999998E-5</v>
      </c>
      <c r="M262" s="59">
        <v>3.2240999999999998E-5</v>
      </c>
      <c r="N262" s="29">
        <v>0</v>
      </c>
      <c r="O262" s="29">
        <v>0</v>
      </c>
      <c r="P262" s="29">
        <v>5.3972847177831382E-6</v>
      </c>
      <c r="Q262" s="29">
        <v>5.3972847177831382E-6</v>
      </c>
      <c r="R262" s="29">
        <v>5.1558349824389928E-3</v>
      </c>
      <c r="S262" s="29">
        <v>5.1558349824389928E-3</v>
      </c>
      <c r="T262" s="29">
        <v>0</v>
      </c>
      <c r="U262" s="29">
        <v>0</v>
      </c>
      <c r="V262" s="29"/>
      <c r="W262" s="29"/>
      <c r="X262" s="29">
        <v>4.7882097482653653E-3</v>
      </c>
      <c r="Y262" s="29">
        <v>4.7882097482653653E-3</v>
      </c>
      <c r="Z262" s="28" t="s">
        <v>19</v>
      </c>
      <c r="AA262" s="37"/>
      <c r="AB262" s="38">
        <f t="shared" si="8"/>
        <v>-6.961873224681522</v>
      </c>
    </row>
    <row r="263" spans="1:28">
      <c r="A263" s="27">
        <v>42260</v>
      </c>
      <c r="B263" s="29">
        <v>0.13876923204205785</v>
      </c>
      <c r="C263" s="29">
        <v>0.13876923204205785</v>
      </c>
      <c r="D263" s="29">
        <v>0</v>
      </c>
      <c r="E263" s="29">
        <v>0</v>
      </c>
      <c r="F263" s="29">
        <v>0</v>
      </c>
      <c r="G263" s="29">
        <v>0</v>
      </c>
      <c r="H263" s="29">
        <v>0.12887460360664135</v>
      </c>
      <c r="I263" s="29">
        <v>0.12887460360664135</v>
      </c>
      <c r="J263" s="29">
        <v>2.7786165121831668E-3</v>
      </c>
      <c r="K263" s="59">
        <v>2.7786165121831668E-3</v>
      </c>
      <c r="L263" s="59">
        <v>0</v>
      </c>
      <c r="M263" s="59">
        <v>0</v>
      </c>
      <c r="N263" s="29">
        <v>0</v>
      </c>
      <c r="O263" s="29">
        <v>0</v>
      </c>
      <c r="P263" s="29">
        <v>2.580493502147104E-3</v>
      </c>
      <c r="Q263" s="29">
        <v>2.580493502147104E-3</v>
      </c>
      <c r="R263" s="29">
        <v>7.8001852939853268E-3</v>
      </c>
      <c r="S263" s="29">
        <v>7.8001852939853268E-3</v>
      </c>
      <c r="T263" s="29">
        <v>5.4005373225834777E-2</v>
      </c>
      <c r="U263" s="29">
        <v>5.4005373225834777E-2</v>
      </c>
      <c r="V263" s="29"/>
      <c r="W263" s="29"/>
      <c r="X263" s="29">
        <v>1.109474244939049E-2</v>
      </c>
      <c r="Y263" s="29">
        <v>1.109474244939049E-2</v>
      </c>
      <c r="Z263" s="28" t="s">
        <v>19</v>
      </c>
      <c r="AA263" s="37"/>
      <c r="AB263" s="38">
        <f t="shared" si="8"/>
        <v>-2.0489154124469007</v>
      </c>
    </row>
    <row r="264" spans="1:28">
      <c r="A264" s="27">
        <v>42261</v>
      </c>
      <c r="B264" s="29">
        <v>0.31881037330000001</v>
      </c>
      <c r="C264" s="29">
        <v>0.31881037330000001</v>
      </c>
      <c r="D264" s="29">
        <v>0.11181847859999999</v>
      </c>
      <c r="E264" s="29">
        <v>0.11181847859999999</v>
      </c>
      <c r="F264" s="29">
        <v>0</v>
      </c>
      <c r="G264" s="29">
        <v>0</v>
      </c>
      <c r="H264" s="29">
        <v>0.30405128112185331</v>
      </c>
      <c r="I264" s="29">
        <v>0.30405128112185331</v>
      </c>
      <c r="J264" s="29">
        <v>7.1594306500000014E-3</v>
      </c>
      <c r="K264" s="59">
        <v>7.1594306500000014E-3</v>
      </c>
      <c r="L264" s="59">
        <v>9.5110699999999997E-4</v>
      </c>
      <c r="M264" s="59">
        <v>9.5110699999999997E-4</v>
      </c>
      <c r="N264" s="29">
        <v>0</v>
      </c>
      <c r="O264" s="29">
        <v>0</v>
      </c>
      <c r="P264" s="29">
        <v>6.716760075121119E-3</v>
      </c>
      <c r="Q264" s="29">
        <v>6.716760075121119E-3</v>
      </c>
      <c r="R264" s="29">
        <v>1.8828033468240445E-3</v>
      </c>
      <c r="S264" s="29">
        <v>1.8828033468240445E-3</v>
      </c>
      <c r="T264" s="29">
        <v>0</v>
      </c>
      <c r="U264" s="29">
        <v>0</v>
      </c>
      <c r="V264" s="29"/>
      <c r="W264" s="29"/>
      <c r="X264" s="29">
        <v>1.7485542826789296E-3</v>
      </c>
      <c r="Y264" s="29">
        <v>1.7485542826789296E-3</v>
      </c>
      <c r="Z264" s="28" t="s">
        <v>19</v>
      </c>
      <c r="AA264" s="37"/>
      <c r="AB264" s="38">
        <f t="shared" si="8"/>
        <v>-1.1905589039012863</v>
      </c>
    </row>
    <row r="265" spans="1:28">
      <c r="A265" s="27">
        <v>42262</v>
      </c>
      <c r="B265" s="29">
        <v>0.35665776839999991</v>
      </c>
      <c r="C265" s="29">
        <v>0.35665776839999991</v>
      </c>
      <c r="D265" s="29">
        <v>4.6497204000000006E-3</v>
      </c>
      <c r="E265" s="29">
        <v>4.6497204000000006E-3</v>
      </c>
      <c r="F265" s="29">
        <v>0</v>
      </c>
      <c r="G265" s="29">
        <v>0</v>
      </c>
      <c r="H265" s="29">
        <v>0.33155862509580808</v>
      </c>
      <c r="I265" s="29">
        <v>0.33155862509580808</v>
      </c>
      <c r="J265" s="29">
        <v>3.3843169680000005E-3</v>
      </c>
      <c r="K265" s="59">
        <v>3.3843169680000005E-3</v>
      </c>
      <c r="L265" s="59">
        <v>7.4799E-5</v>
      </c>
      <c r="M265" s="59">
        <v>7.4799E-5</v>
      </c>
      <c r="N265" s="29">
        <v>0</v>
      </c>
      <c r="O265" s="29">
        <v>0</v>
      </c>
      <c r="P265" s="29">
        <v>3.1483392219837226E-3</v>
      </c>
      <c r="Q265" s="29">
        <v>3.1483392219837226E-3</v>
      </c>
      <c r="R265" s="29">
        <v>1.119636069410856E-3</v>
      </c>
      <c r="S265" s="29">
        <v>1.119636069410856E-3</v>
      </c>
      <c r="T265" s="29">
        <v>0</v>
      </c>
      <c r="U265" s="29">
        <v>0</v>
      </c>
      <c r="V265" s="29"/>
      <c r="W265" s="29"/>
      <c r="X265" s="29">
        <v>1.0398029340199142E-3</v>
      </c>
      <c r="Y265" s="29">
        <v>1.0398029340199142E-3</v>
      </c>
      <c r="Z265" s="28" t="s">
        <v>19</v>
      </c>
      <c r="AA265" s="37"/>
      <c r="AB265" s="38">
        <f t="shared" ref="AB265:AB328" si="9">IF(I265&gt;0,LN(I265),"")</f>
        <v>-1.1039506370408199</v>
      </c>
    </row>
    <row r="266" spans="1:28">
      <c r="A266" s="27">
        <v>42263</v>
      </c>
      <c r="B266" s="29">
        <v>4.1159064999999996E-3</v>
      </c>
      <c r="C266" s="29">
        <v>4.1159064999999996E-3</v>
      </c>
      <c r="D266" s="29">
        <v>0</v>
      </c>
      <c r="E266" s="29">
        <v>0</v>
      </c>
      <c r="F266" s="29">
        <v>0</v>
      </c>
      <c r="G266" s="29">
        <v>0</v>
      </c>
      <c r="H266" s="29">
        <v>3.822431030739835E-3</v>
      </c>
      <c r="I266" s="29">
        <v>3.822431030739835E-3</v>
      </c>
      <c r="J266" s="29">
        <v>2.9876549999999994E-5</v>
      </c>
      <c r="K266" s="59">
        <v>2.9876549999999994E-5</v>
      </c>
      <c r="L266" s="59">
        <v>0</v>
      </c>
      <c r="M266" s="59">
        <v>0</v>
      </c>
      <c r="N266" s="29">
        <v>0</v>
      </c>
      <c r="O266" s="29">
        <v>0</v>
      </c>
      <c r="P266" s="29">
        <v>2.774626970059942E-5</v>
      </c>
      <c r="Q266" s="29">
        <v>2.774626970059942E-5</v>
      </c>
      <c r="R266" s="29">
        <v>2.2441330768944077E-3</v>
      </c>
      <c r="S266" s="29">
        <v>2.2441330768944077E-3</v>
      </c>
      <c r="T266" s="29">
        <v>2.547263989198225E-2</v>
      </c>
      <c r="U266" s="29">
        <v>2.547263989198225E-2</v>
      </c>
      <c r="V266" s="29"/>
      <c r="W266" s="29"/>
      <c r="X266" s="29">
        <v>3.9003895875247725E-3</v>
      </c>
      <c r="Y266" s="29">
        <v>3.9003895875247725E-3</v>
      </c>
      <c r="Z266" s="28" t="s">
        <v>19</v>
      </c>
      <c r="AA266" s="37"/>
      <c r="AB266" s="38">
        <f t="shared" si="9"/>
        <v>-5.5668686632957529</v>
      </c>
    </row>
    <row r="267" spans="1:28">
      <c r="A267" s="27">
        <v>42264</v>
      </c>
      <c r="B267" s="29">
        <v>3.7691717999999998E-3</v>
      </c>
      <c r="C267" s="29">
        <v>3.7691717999999998E-3</v>
      </c>
      <c r="D267" s="29">
        <v>0.22700274370015319</v>
      </c>
      <c r="E267" s="29">
        <v>0.22700274370015319</v>
      </c>
      <c r="F267" s="29">
        <v>0</v>
      </c>
      <c r="G267" s="29">
        <v>0</v>
      </c>
      <c r="H267" s="29">
        <v>1.9686340294478719E-2</v>
      </c>
      <c r="I267" s="29">
        <v>1.9686340294478719E-2</v>
      </c>
      <c r="J267" s="29">
        <v>4.2504350000000009E-5</v>
      </c>
      <c r="K267" s="59">
        <v>4.2504350000000009E-5</v>
      </c>
      <c r="L267" s="59">
        <v>1.6794001013105573E-3</v>
      </c>
      <c r="M267" s="59">
        <v>1.6794001013105573E-3</v>
      </c>
      <c r="N267" s="29">
        <v>0</v>
      </c>
      <c r="O267" s="29">
        <v>0</v>
      </c>
      <c r="P267" s="29">
        <v>1.5921952531941887E-4</v>
      </c>
      <c r="Q267" s="29">
        <v>1.5921952531941887E-4</v>
      </c>
      <c r="R267" s="29">
        <v>0</v>
      </c>
      <c r="S267" s="29">
        <v>0</v>
      </c>
      <c r="T267" s="29">
        <v>0</v>
      </c>
      <c r="U267" s="29">
        <v>0</v>
      </c>
      <c r="V267" s="29"/>
      <c r="W267" s="29"/>
      <c r="X267" s="29">
        <v>0</v>
      </c>
      <c r="Y267" s="29">
        <v>0</v>
      </c>
      <c r="Z267" s="28" t="s">
        <v>19</v>
      </c>
      <c r="AA267" s="37"/>
      <c r="AB267" s="38">
        <f t="shared" si="9"/>
        <v>-3.9278302698085641</v>
      </c>
    </row>
    <row r="268" spans="1:28">
      <c r="A268" s="27">
        <v>42265</v>
      </c>
      <c r="B268" s="29">
        <v>2.1383961999999999E-3</v>
      </c>
      <c r="C268" s="29">
        <v>2.1383961999999999E-3</v>
      </c>
      <c r="D268" s="29">
        <v>0</v>
      </c>
      <c r="E268" s="29">
        <v>0</v>
      </c>
      <c r="F268" s="29">
        <v>0</v>
      </c>
      <c r="G268" s="29">
        <v>0</v>
      </c>
      <c r="H268" s="29">
        <v>1.9859226614832347E-3</v>
      </c>
      <c r="I268" s="29">
        <v>1.9859226614832347E-3</v>
      </c>
      <c r="J268" s="29">
        <v>1.3345200000000001E-5</v>
      </c>
      <c r="K268" s="59">
        <v>1.3345200000000001E-5</v>
      </c>
      <c r="L268" s="59">
        <v>0</v>
      </c>
      <c r="M268" s="59">
        <v>0</v>
      </c>
      <c r="N268" s="29">
        <v>0</v>
      </c>
      <c r="O268" s="29">
        <v>0</v>
      </c>
      <c r="P268" s="29">
        <v>1.2393650485361913E-5</v>
      </c>
      <c r="Q268" s="29">
        <v>1.2393650485361913E-5</v>
      </c>
      <c r="R268" s="29">
        <v>0</v>
      </c>
      <c r="S268" s="29">
        <v>0</v>
      </c>
      <c r="T268" s="29">
        <v>0</v>
      </c>
      <c r="U268" s="29">
        <v>0</v>
      </c>
      <c r="V268" s="29"/>
      <c r="W268" s="29"/>
      <c r="X268" s="29">
        <v>0</v>
      </c>
      <c r="Y268" s="29">
        <v>0</v>
      </c>
      <c r="Z268" s="28" t="s">
        <v>19</v>
      </c>
      <c r="AA268" s="37"/>
      <c r="AB268" s="38">
        <f t="shared" si="9"/>
        <v>-6.2216716559687519</v>
      </c>
    </row>
    <row r="269" spans="1:28">
      <c r="A269" s="27">
        <v>42266</v>
      </c>
      <c r="B269" s="29">
        <v>5.1308773128740423E-2</v>
      </c>
      <c r="C269" s="29">
        <v>5.1308773128740423E-2</v>
      </c>
      <c r="D269" s="29">
        <v>3.3109186000000001E-3</v>
      </c>
      <c r="E269" s="29">
        <v>3.3109186000000001E-3</v>
      </c>
      <c r="F269" s="29">
        <v>0</v>
      </c>
      <c r="G269" s="29">
        <v>0</v>
      </c>
      <c r="H269" s="29">
        <v>4.7886393907710198E-2</v>
      </c>
      <c r="I269" s="29">
        <v>4.7886393907710198E-2</v>
      </c>
      <c r="J269" s="29">
        <v>2.0142949263902036E-4</v>
      </c>
      <c r="K269" s="59">
        <v>2.0142949263902036E-4</v>
      </c>
      <c r="L269" s="59">
        <v>3.7560749999999998E-5</v>
      </c>
      <c r="M269" s="59">
        <v>3.7560749999999998E-5</v>
      </c>
      <c r="N269" s="29">
        <v>0</v>
      </c>
      <c r="O269" s="29">
        <v>0</v>
      </c>
      <c r="P269" s="29">
        <v>1.89745199970307E-4</v>
      </c>
      <c r="Q269" s="29">
        <v>1.89745199970307E-4</v>
      </c>
      <c r="R269" s="29">
        <v>0</v>
      </c>
      <c r="S269" s="29">
        <v>0</v>
      </c>
      <c r="T269" s="29">
        <v>0</v>
      </c>
      <c r="U269" s="29">
        <v>0</v>
      </c>
      <c r="V269" s="29"/>
      <c r="W269" s="29"/>
      <c r="X269" s="29">
        <v>0</v>
      </c>
      <c r="Y269" s="29">
        <v>0</v>
      </c>
      <c r="Z269" s="28" t="s">
        <v>19</v>
      </c>
      <c r="AA269" s="37"/>
      <c r="AB269" s="38">
        <f t="shared" si="9"/>
        <v>-3.0389238669467891</v>
      </c>
    </row>
    <row r="270" spans="1:28">
      <c r="A270" s="27">
        <v>42267</v>
      </c>
      <c r="B270" s="29">
        <v>2.2650827749450746E-2</v>
      </c>
      <c r="C270" s="29">
        <v>2.2650827749450746E-2</v>
      </c>
      <c r="D270" s="29">
        <v>1.8871764199999998E-2</v>
      </c>
      <c r="E270" s="29">
        <v>1.8871764199999998E-2</v>
      </c>
      <c r="F270" s="29">
        <v>0</v>
      </c>
      <c r="G270" s="29">
        <v>0</v>
      </c>
      <c r="H270" s="29">
        <v>2.2381370110279634E-2</v>
      </c>
      <c r="I270" s="29">
        <v>2.2381370110279634E-2</v>
      </c>
      <c r="J270" s="29">
        <v>2.3805001915093644E-4</v>
      </c>
      <c r="K270" s="59">
        <v>2.3805001915093644E-4</v>
      </c>
      <c r="L270" s="59">
        <v>1.2815765E-4</v>
      </c>
      <c r="M270" s="59">
        <v>1.2815765E-4</v>
      </c>
      <c r="N270" s="29">
        <v>0</v>
      </c>
      <c r="O270" s="29">
        <v>0</v>
      </c>
      <c r="P270" s="29">
        <v>2.3021439057077252E-4</v>
      </c>
      <c r="Q270" s="29">
        <v>2.3021439057077252E-4</v>
      </c>
      <c r="R270" s="29">
        <v>2.7858000000000001E-4</v>
      </c>
      <c r="S270" s="29">
        <v>2.7858000000000001E-4</v>
      </c>
      <c r="T270" s="29">
        <v>0</v>
      </c>
      <c r="U270" s="29">
        <v>0</v>
      </c>
      <c r="V270" s="29"/>
      <c r="W270" s="29"/>
      <c r="X270" s="29">
        <v>2.5871647874982178E-4</v>
      </c>
      <c r="Y270" s="29">
        <v>2.5871647874982178E-4</v>
      </c>
      <c r="Z270" s="28" t="s">
        <v>19</v>
      </c>
      <c r="AA270" s="37"/>
      <c r="AB270" s="38">
        <f t="shared" si="9"/>
        <v>-3.7995263576737797</v>
      </c>
    </row>
    <row r="271" spans="1:28">
      <c r="A271" s="27">
        <v>42268</v>
      </c>
      <c r="B271" s="29">
        <v>5.8012437200000003E-2</v>
      </c>
      <c r="C271" s="29">
        <v>5.8012437200000003E-2</v>
      </c>
      <c r="D271" s="29">
        <v>0.20694993009221596</v>
      </c>
      <c r="E271" s="29">
        <v>0.20694993009221596</v>
      </c>
      <c r="F271" s="29">
        <v>0</v>
      </c>
      <c r="G271" s="29">
        <v>0</v>
      </c>
      <c r="H271" s="29">
        <v>6.8632090638914497E-2</v>
      </c>
      <c r="I271" s="29">
        <v>6.8632090638914497E-2</v>
      </c>
      <c r="J271" s="29">
        <v>4.1565180000000001E-4</v>
      </c>
      <c r="K271" s="59">
        <v>4.1565180000000001E-4</v>
      </c>
      <c r="L271" s="59">
        <v>1.1427889793069221E-3</v>
      </c>
      <c r="M271" s="59">
        <v>1.1427889793069221E-3</v>
      </c>
      <c r="N271" s="29">
        <v>0</v>
      </c>
      <c r="O271" s="29">
        <v>0</v>
      </c>
      <c r="P271" s="29">
        <v>4.6749868352702171E-4</v>
      </c>
      <c r="Q271" s="29">
        <v>4.6749868352702171E-4</v>
      </c>
      <c r="R271" s="29">
        <v>0</v>
      </c>
      <c r="S271" s="29">
        <v>0</v>
      </c>
      <c r="T271" s="29">
        <v>0</v>
      </c>
      <c r="U271" s="29">
        <v>0</v>
      </c>
      <c r="V271" s="29"/>
      <c r="W271" s="29"/>
      <c r="X271" s="29">
        <v>0</v>
      </c>
      <c r="Y271" s="29">
        <v>0</v>
      </c>
      <c r="Z271" s="28" t="s">
        <v>19</v>
      </c>
      <c r="AA271" s="37"/>
      <c r="AB271" s="38">
        <f t="shared" si="9"/>
        <v>-2.6789950600614167</v>
      </c>
    </row>
    <row r="272" spans="1:28">
      <c r="A272" s="27">
        <v>42269</v>
      </c>
      <c r="B272" s="29">
        <v>3.0535431300000002E-2</v>
      </c>
      <c r="C272" s="29">
        <v>3.0535431300000002E-2</v>
      </c>
      <c r="D272" s="29">
        <v>2.2016037963000001</v>
      </c>
      <c r="E272" s="29">
        <v>2.2016037963000001</v>
      </c>
      <c r="F272" s="29">
        <v>0</v>
      </c>
      <c r="G272" s="29">
        <v>0</v>
      </c>
      <c r="H272" s="29">
        <v>0.18533858516519922</v>
      </c>
      <c r="I272" s="29">
        <v>0.18533858516519922</v>
      </c>
      <c r="J272" s="29">
        <v>1.3565364999999999E-4</v>
      </c>
      <c r="K272" s="59">
        <v>1.3565364999999999E-4</v>
      </c>
      <c r="L272" s="59">
        <v>5.6776235000000001E-2</v>
      </c>
      <c r="M272" s="59">
        <v>5.6776235000000001E-2</v>
      </c>
      <c r="N272" s="29">
        <v>0</v>
      </c>
      <c r="O272" s="29">
        <v>0</v>
      </c>
      <c r="P272" s="29">
        <v>4.1742830967232874E-3</v>
      </c>
      <c r="Q272" s="29">
        <v>4.1742830967232874E-3</v>
      </c>
      <c r="R272" s="29">
        <v>0</v>
      </c>
      <c r="S272" s="29">
        <v>0</v>
      </c>
      <c r="T272" s="29">
        <v>0</v>
      </c>
      <c r="U272" s="29">
        <v>0</v>
      </c>
      <c r="V272" s="29"/>
      <c r="W272" s="29"/>
      <c r="X272" s="29">
        <v>0</v>
      </c>
      <c r="Y272" s="29">
        <v>0</v>
      </c>
      <c r="Z272" s="28" t="s">
        <v>19</v>
      </c>
      <c r="AA272" s="37"/>
      <c r="AB272" s="38">
        <f t="shared" si="9"/>
        <v>-1.685570936578858</v>
      </c>
    </row>
    <row r="273" spans="1:28">
      <c r="A273" s="27">
        <v>42270</v>
      </c>
      <c r="B273" s="29">
        <v>3.6139822E-3</v>
      </c>
      <c r="C273" s="29">
        <v>3.6139822E-3</v>
      </c>
      <c r="D273" s="29">
        <v>1.2195123E-3</v>
      </c>
      <c r="E273" s="29">
        <v>1.2195123E-3</v>
      </c>
      <c r="F273" s="29">
        <v>0</v>
      </c>
      <c r="G273" s="29">
        <v>0</v>
      </c>
      <c r="H273" s="29">
        <v>3.4432499014087083E-3</v>
      </c>
      <c r="I273" s="29">
        <v>3.4432499014087083E-3</v>
      </c>
      <c r="J273" s="29">
        <v>3.5264600000000001E-5</v>
      </c>
      <c r="K273" s="59">
        <v>3.5264600000000001E-5</v>
      </c>
      <c r="L273" s="59">
        <v>1.6120499999999999E-5</v>
      </c>
      <c r="M273" s="59">
        <v>1.6120499999999999E-5</v>
      </c>
      <c r="N273" s="29">
        <v>0</v>
      </c>
      <c r="O273" s="29">
        <v>0</v>
      </c>
      <c r="P273" s="29">
        <v>3.389957294434081E-5</v>
      </c>
      <c r="Q273" s="29">
        <v>3.389957294434081E-5</v>
      </c>
      <c r="R273" s="29">
        <v>5.2919412484744655E-3</v>
      </c>
      <c r="S273" s="29">
        <v>5.2919412484744655E-3</v>
      </c>
      <c r="T273" s="29">
        <v>0</v>
      </c>
      <c r="U273" s="29">
        <v>0</v>
      </c>
      <c r="V273" s="29"/>
      <c r="W273" s="29"/>
      <c r="X273" s="29">
        <v>4.9146112626758899E-3</v>
      </c>
      <c r="Y273" s="29">
        <v>4.9146112626758899E-3</v>
      </c>
      <c r="Z273" s="28" t="s">
        <v>19</v>
      </c>
      <c r="AA273" s="37"/>
      <c r="AB273" s="38">
        <f t="shared" si="9"/>
        <v>-5.6713395148000405</v>
      </c>
    </row>
    <row r="274" spans="1:28">
      <c r="A274" s="27">
        <v>42271</v>
      </c>
      <c r="B274" s="29">
        <v>2.7253178199999999E-2</v>
      </c>
      <c r="C274" s="29">
        <v>2.7253178199999999E-2</v>
      </c>
      <c r="D274" s="29">
        <v>0</v>
      </c>
      <c r="E274" s="29">
        <v>0</v>
      </c>
      <c r="F274" s="29">
        <v>0</v>
      </c>
      <c r="G274" s="29">
        <v>0</v>
      </c>
      <c r="H274" s="29">
        <v>2.5309951535090122E-2</v>
      </c>
      <c r="I274" s="29">
        <v>2.5309951535090122E-2</v>
      </c>
      <c r="J274" s="29">
        <v>1.9627409999999998E-4</v>
      </c>
      <c r="K274" s="59">
        <v>1.9627409999999998E-4</v>
      </c>
      <c r="L274" s="59">
        <v>0</v>
      </c>
      <c r="M274" s="59">
        <v>0</v>
      </c>
      <c r="N274" s="29">
        <v>0</v>
      </c>
      <c r="O274" s="29">
        <v>0</v>
      </c>
      <c r="P274" s="29">
        <v>1.8227921610234184E-4</v>
      </c>
      <c r="Q274" s="29">
        <v>1.8227921610234184E-4</v>
      </c>
      <c r="R274" s="29">
        <v>0</v>
      </c>
      <c r="S274" s="29">
        <v>0</v>
      </c>
      <c r="T274" s="29">
        <v>0</v>
      </c>
      <c r="U274" s="29">
        <v>0</v>
      </c>
      <c r="V274" s="29"/>
      <c r="W274" s="29"/>
      <c r="X274" s="29">
        <v>0</v>
      </c>
      <c r="Y274" s="29">
        <v>0</v>
      </c>
      <c r="Z274" s="28" t="s">
        <v>19</v>
      </c>
      <c r="AA274" s="37"/>
      <c r="AB274" s="38">
        <f t="shared" si="9"/>
        <v>-3.6765576192791651</v>
      </c>
    </row>
    <row r="275" spans="1:28">
      <c r="A275" s="27">
        <v>42272</v>
      </c>
      <c r="B275" s="29">
        <v>3.8536359291589904E-2</v>
      </c>
      <c r="C275" s="29">
        <v>3.8536359291589904E-2</v>
      </c>
      <c r="D275" s="29">
        <v>2.6652477000000002E-3</v>
      </c>
      <c r="E275" s="29">
        <v>2.6652477000000002E-3</v>
      </c>
      <c r="F275" s="29">
        <v>0</v>
      </c>
      <c r="G275" s="29">
        <v>0</v>
      </c>
      <c r="H275" s="29">
        <v>3.5978650240807146E-2</v>
      </c>
      <c r="I275" s="29">
        <v>3.5978650240807146E-2</v>
      </c>
      <c r="J275" s="29">
        <v>2.696819122785908E-4</v>
      </c>
      <c r="K275" s="59">
        <v>2.696819122785908E-4</v>
      </c>
      <c r="L275" s="59">
        <v>1.6120499999999999E-5</v>
      </c>
      <c r="M275" s="59">
        <v>1.6120499999999999E-5</v>
      </c>
      <c r="N275" s="29">
        <v>0</v>
      </c>
      <c r="O275" s="29">
        <v>0</v>
      </c>
      <c r="P275" s="29">
        <v>2.5160228523780903E-4</v>
      </c>
      <c r="Q275" s="29">
        <v>2.5160228523780903E-4</v>
      </c>
      <c r="R275" s="29">
        <v>0</v>
      </c>
      <c r="S275" s="29">
        <v>0</v>
      </c>
      <c r="T275" s="29">
        <v>0</v>
      </c>
      <c r="U275" s="29">
        <v>0</v>
      </c>
      <c r="V275" s="29"/>
      <c r="W275" s="29"/>
      <c r="X275" s="29">
        <v>0</v>
      </c>
      <c r="Y275" s="29">
        <v>0</v>
      </c>
      <c r="Z275" s="28" t="s">
        <v>19</v>
      </c>
      <c r="AA275" s="37"/>
      <c r="AB275" s="38">
        <f t="shared" si="9"/>
        <v>-3.3248295653155315</v>
      </c>
    </row>
    <row r="276" spans="1:28">
      <c r="A276" s="27">
        <v>42273</v>
      </c>
      <c r="B276" s="29">
        <v>3.6835860405971595E-2</v>
      </c>
      <c r="C276" s="29">
        <v>3.6835860405971595E-2</v>
      </c>
      <c r="D276" s="29">
        <v>0</v>
      </c>
      <c r="E276" s="29">
        <v>0</v>
      </c>
      <c r="F276" s="29">
        <v>0</v>
      </c>
      <c r="G276" s="29">
        <v>0</v>
      </c>
      <c r="H276" s="29">
        <v>3.4209362107663691E-2</v>
      </c>
      <c r="I276" s="29">
        <v>3.4209362107663691E-2</v>
      </c>
      <c r="J276" s="29">
        <v>4.202097957193352E-4</v>
      </c>
      <c r="K276" s="59">
        <v>4.202097957193352E-4</v>
      </c>
      <c r="L276" s="59">
        <v>0</v>
      </c>
      <c r="M276" s="59">
        <v>0</v>
      </c>
      <c r="N276" s="29">
        <v>0</v>
      </c>
      <c r="O276" s="29">
        <v>0</v>
      </c>
      <c r="P276" s="29">
        <v>3.902476799651387E-4</v>
      </c>
      <c r="Q276" s="29">
        <v>3.902476799651387E-4</v>
      </c>
      <c r="R276" s="29">
        <v>0</v>
      </c>
      <c r="S276" s="29">
        <v>0</v>
      </c>
      <c r="T276" s="29">
        <v>0</v>
      </c>
      <c r="U276" s="29">
        <v>0</v>
      </c>
      <c r="V276" s="29"/>
      <c r="W276" s="29"/>
      <c r="X276" s="29">
        <v>0</v>
      </c>
      <c r="Y276" s="29">
        <v>0</v>
      </c>
      <c r="Z276" s="28" t="s">
        <v>19</v>
      </c>
      <c r="AA276" s="37"/>
      <c r="AB276" s="38">
        <f t="shared" si="9"/>
        <v>-3.3752559265370135</v>
      </c>
    </row>
    <row r="277" spans="1:28">
      <c r="A277" s="27">
        <v>42274</v>
      </c>
      <c r="B277" s="29">
        <v>4.667195E-4</v>
      </c>
      <c r="C277" s="29">
        <v>4.667195E-4</v>
      </c>
      <c r="D277" s="29">
        <v>1.8791123738</v>
      </c>
      <c r="E277" s="29">
        <v>1.8791123738</v>
      </c>
      <c r="F277" s="29">
        <v>0</v>
      </c>
      <c r="G277" s="29">
        <v>0</v>
      </c>
      <c r="H277" s="29">
        <v>0.13441932871725545</v>
      </c>
      <c r="I277" s="29">
        <v>0.13441932871725545</v>
      </c>
      <c r="J277" s="29">
        <v>6.6726000000000003E-6</v>
      </c>
      <c r="K277" s="59">
        <v>6.6726000000000003E-6</v>
      </c>
      <c r="L277" s="59">
        <v>1.2267665000000001E-2</v>
      </c>
      <c r="M277" s="59">
        <v>1.2267665000000001E-2</v>
      </c>
      <c r="N277" s="29">
        <v>0</v>
      </c>
      <c r="O277" s="29">
        <v>0</v>
      </c>
      <c r="P277" s="29">
        <v>8.809151266913407E-4</v>
      </c>
      <c r="Q277" s="29">
        <v>8.809151266913407E-4</v>
      </c>
      <c r="R277" s="29">
        <v>6.4050960671217273E-3</v>
      </c>
      <c r="S277" s="29">
        <v>6.4050960671217273E-3</v>
      </c>
      <c r="T277" s="29">
        <v>1.6120499999999999E-5</v>
      </c>
      <c r="U277" s="29">
        <v>1.6120499999999999E-5</v>
      </c>
      <c r="V277" s="29"/>
      <c r="W277" s="29"/>
      <c r="X277" s="29">
        <v>5.9495445130101909E-3</v>
      </c>
      <c r="Y277" s="29">
        <v>5.9495445130101909E-3</v>
      </c>
      <c r="Z277" s="28" t="s">
        <v>19</v>
      </c>
      <c r="AA277" s="37"/>
      <c r="AB277" s="38">
        <f t="shared" si="9"/>
        <v>-2.0067910463729217</v>
      </c>
    </row>
    <row r="278" spans="1:28">
      <c r="A278" s="27">
        <v>42275</v>
      </c>
      <c r="B278" s="29">
        <v>1.2221768752565119E-2</v>
      </c>
      <c r="C278" s="29">
        <v>1.2221768752565119E-2</v>
      </c>
      <c r="D278" s="29">
        <v>3.368702810278261E-2</v>
      </c>
      <c r="E278" s="29">
        <v>3.368702810278261E-2</v>
      </c>
      <c r="F278" s="29">
        <v>0</v>
      </c>
      <c r="G278" s="29">
        <v>0</v>
      </c>
      <c r="H278" s="29">
        <v>1.3752300862708103E-2</v>
      </c>
      <c r="I278" s="29">
        <v>1.3752300862708103E-2</v>
      </c>
      <c r="J278" s="29">
        <v>1.7978199471139125E-4</v>
      </c>
      <c r="K278" s="59">
        <v>1.7978199471139125E-4</v>
      </c>
      <c r="L278" s="59">
        <v>6.128628520821578E-4</v>
      </c>
      <c r="M278" s="59">
        <v>6.128628520821578E-4</v>
      </c>
      <c r="N278" s="29">
        <v>0</v>
      </c>
      <c r="O278" s="29">
        <v>0</v>
      </c>
      <c r="P278" s="29">
        <v>2.1066185261012633E-4</v>
      </c>
      <c r="Q278" s="29">
        <v>2.1066185261012633E-4</v>
      </c>
      <c r="R278" s="29">
        <v>0</v>
      </c>
      <c r="S278" s="29">
        <v>0</v>
      </c>
      <c r="T278" s="29">
        <v>2.7561945069535059E-2</v>
      </c>
      <c r="U278" s="29">
        <v>2.7561945069535059E-2</v>
      </c>
      <c r="V278" s="29"/>
      <c r="W278" s="29"/>
      <c r="X278" s="29">
        <v>1.9652425930969724E-3</v>
      </c>
      <c r="Y278" s="29">
        <v>1.9652425930969724E-3</v>
      </c>
      <c r="Z278" s="28" t="s">
        <v>19</v>
      </c>
      <c r="AA278" s="37"/>
      <c r="AB278" s="38">
        <f t="shared" si="9"/>
        <v>-4.2865491333988945</v>
      </c>
    </row>
    <row r="279" spans="1:28">
      <c r="A279" s="27">
        <v>42276</v>
      </c>
      <c r="B279" s="29">
        <v>0.16636191200000006</v>
      </c>
      <c r="C279" s="29">
        <v>0.16636191200000006</v>
      </c>
      <c r="D279" s="29">
        <v>5.6392036399999998E-2</v>
      </c>
      <c r="E279" s="29">
        <v>5.6392036399999998E-2</v>
      </c>
      <c r="F279" s="29">
        <v>0</v>
      </c>
      <c r="G279" s="29">
        <v>0</v>
      </c>
      <c r="H279" s="29">
        <v>0.1585207569965538</v>
      </c>
      <c r="I279" s="29">
        <v>0.1585207569965538</v>
      </c>
      <c r="J279" s="29">
        <v>2.7098689500000004E-3</v>
      </c>
      <c r="K279" s="59">
        <v>2.7098689500000004E-3</v>
      </c>
      <c r="L279" s="59">
        <v>3.5465029999999997E-4</v>
      </c>
      <c r="M279" s="59">
        <v>3.5465029999999997E-4</v>
      </c>
      <c r="N279" s="29">
        <v>0</v>
      </c>
      <c r="O279" s="29">
        <v>0</v>
      </c>
      <c r="P279" s="29">
        <v>2.5419353736374074E-3</v>
      </c>
      <c r="Q279" s="29">
        <v>2.5419353736374074E-3</v>
      </c>
      <c r="R279" s="29">
        <v>0</v>
      </c>
      <c r="S279" s="29">
        <v>0</v>
      </c>
      <c r="T279" s="29">
        <v>0</v>
      </c>
      <c r="U279" s="29">
        <v>0</v>
      </c>
      <c r="V279" s="29"/>
      <c r="W279" s="29"/>
      <c r="X279" s="29">
        <v>0</v>
      </c>
      <c r="Y279" s="29">
        <v>0</v>
      </c>
      <c r="Z279" s="28" t="s">
        <v>19</v>
      </c>
      <c r="AA279" s="37"/>
      <c r="AB279" s="38">
        <f t="shared" si="9"/>
        <v>-1.8418697352703852</v>
      </c>
    </row>
    <row r="280" spans="1:28">
      <c r="A280" s="27">
        <v>42277</v>
      </c>
      <c r="B280" s="29">
        <v>4.2180465999999998E-3</v>
      </c>
      <c r="C280" s="29">
        <v>4.2180465999999998E-3</v>
      </c>
      <c r="D280" s="29">
        <v>0.73694494610000005</v>
      </c>
      <c r="E280" s="29">
        <v>0.73694494610000005</v>
      </c>
      <c r="F280" s="29">
        <v>0</v>
      </c>
      <c r="G280" s="29">
        <v>0</v>
      </c>
      <c r="H280" s="29">
        <v>5.6463492571697381E-2</v>
      </c>
      <c r="I280" s="29">
        <v>5.6463492571697381E-2</v>
      </c>
      <c r="J280" s="29">
        <v>7.833619999999995E-5</v>
      </c>
      <c r="K280" s="59">
        <v>7.833619999999995E-5</v>
      </c>
      <c r="L280" s="59">
        <v>1.595925E-3</v>
      </c>
      <c r="M280" s="59">
        <v>1.595925E-3</v>
      </c>
      <c r="N280" s="29">
        <v>0</v>
      </c>
      <c r="O280" s="29">
        <v>0</v>
      </c>
      <c r="P280" s="29">
        <v>1.865444611021339E-4</v>
      </c>
      <c r="Q280" s="29">
        <v>1.865444611021339E-4</v>
      </c>
      <c r="R280" s="29">
        <v>0</v>
      </c>
      <c r="S280" s="29">
        <v>0</v>
      </c>
      <c r="T280" s="29">
        <v>0</v>
      </c>
      <c r="U280" s="29">
        <v>0</v>
      </c>
      <c r="V280" s="29"/>
      <c r="W280" s="29"/>
      <c r="X280" s="29">
        <v>0</v>
      </c>
      <c r="Y280" s="29">
        <v>0</v>
      </c>
      <c r="Z280" s="28" t="s">
        <v>19</v>
      </c>
      <c r="AA280" s="37"/>
      <c r="AB280" s="38">
        <f t="shared" si="9"/>
        <v>-2.8741609988475845</v>
      </c>
    </row>
    <row r="281" spans="1:28">
      <c r="A281" s="27">
        <v>42278</v>
      </c>
      <c r="B281" s="29">
        <v>1.5522098E-3</v>
      </c>
      <c r="C281" s="29">
        <v>1.5522098E-3</v>
      </c>
      <c r="D281" s="29">
        <v>9.773228962358807E-2</v>
      </c>
      <c r="E281" s="29">
        <v>9.773228962358807E-2</v>
      </c>
      <c r="F281" s="29">
        <v>0</v>
      </c>
      <c r="G281" s="29">
        <v>0</v>
      </c>
      <c r="H281" s="29">
        <v>8.4101143854680132E-3</v>
      </c>
      <c r="I281" s="29">
        <v>8.4101143854680132E-3</v>
      </c>
      <c r="J281" s="29">
        <v>6.6726000000000003E-6</v>
      </c>
      <c r="K281" s="59">
        <v>6.6726000000000003E-6</v>
      </c>
      <c r="L281" s="59">
        <v>8.2208580031052376E-4</v>
      </c>
      <c r="M281" s="59">
        <v>8.2208580031052376E-4</v>
      </c>
      <c r="N281" s="29">
        <v>0</v>
      </c>
      <c r="O281" s="29">
        <v>0</v>
      </c>
      <c r="P281" s="29">
        <v>6.4813806949687414E-5</v>
      </c>
      <c r="Q281" s="29">
        <v>6.4813806949687414E-5</v>
      </c>
      <c r="R281" s="29">
        <v>1.6681500000000001E-6</v>
      </c>
      <c r="S281" s="29">
        <v>1.6681500000000001E-6</v>
      </c>
      <c r="T281" s="29">
        <v>5.6558968442843771E-5</v>
      </c>
      <c r="U281" s="29">
        <v>5.6558968442843771E-5</v>
      </c>
      <c r="V281" s="29"/>
      <c r="W281" s="29"/>
      <c r="X281" s="29">
        <v>5.5820165323393709E-6</v>
      </c>
      <c r="Y281" s="29">
        <v>5.5820165323393709E-6</v>
      </c>
      <c r="Z281" s="28" t="s">
        <v>19</v>
      </c>
      <c r="AA281" s="37"/>
      <c r="AB281" s="38">
        <f t="shared" si="9"/>
        <v>-4.7783202039639709</v>
      </c>
    </row>
    <row r="282" spans="1:28">
      <c r="A282" s="27">
        <v>42279</v>
      </c>
      <c r="B282" s="29">
        <v>0.11858480097140507</v>
      </c>
      <c r="C282" s="29">
        <v>0.11858480097140507</v>
      </c>
      <c r="D282" s="29">
        <v>9.7426632999999992E-3</v>
      </c>
      <c r="E282" s="29">
        <v>9.7426632999999992E-3</v>
      </c>
      <c r="F282" s="29">
        <v>0</v>
      </c>
      <c r="G282" s="29">
        <v>0</v>
      </c>
      <c r="H282" s="29">
        <v>0.1108240567882233</v>
      </c>
      <c r="I282" s="29">
        <v>0.1108240567882233</v>
      </c>
      <c r="J282" s="29">
        <v>3.8519316190891036E-3</v>
      </c>
      <c r="K282" s="59">
        <v>3.8519316190891036E-3</v>
      </c>
      <c r="L282" s="59">
        <v>8.0602299999999992E-5</v>
      </c>
      <c r="M282" s="59">
        <v>8.0602299999999992E-5</v>
      </c>
      <c r="N282" s="29">
        <v>0</v>
      </c>
      <c r="O282" s="29">
        <v>0</v>
      </c>
      <c r="P282" s="29">
        <v>3.5830254518439794E-3</v>
      </c>
      <c r="Q282" s="29">
        <v>3.5830254518439794E-3</v>
      </c>
      <c r="R282" s="29">
        <v>0</v>
      </c>
      <c r="S282" s="29">
        <v>0</v>
      </c>
      <c r="T282" s="29">
        <v>7.371659581001988E-2</v>
      </c>
      <c r="U282" s="29">
        <v>7.371659581001988E-2</v>
      </c>
      <c r="V282" s="29"/>
      <c r="W282" s="29"/>
      <c r="X282" s="29">
        <v>5.2561963075709994E-3</v>
      </c>
      <c r="Y282" s="29">
        <v>5.2561963075709994E-3</v>
      </c>
      <c r="Z282" s="28" t="s">
        <v>19</v>
      </c>
      <c r="AA282" s="37"/>
      <c r="AB282" s="38">
        <f t="shared" si="9"/>
        <v>-2.1998114092085923</v>
      </c>
    </row>
    <row r="283" spans="1:28">
      <c r="A283" s="27">
        <v>42280</v>
      </c>
      <c r="B283" s="29">
        <v>0.35355590493419842</v>
      </c>
      <c r="C283" s="29">
        <v>0.35355590493419842</v>
      </c>
      <c r="D283" s="29">
        <v>1.0740657558329834E-2</v>
      </c>
      <c r="E283" s="29">
        <v>1.0740657558329834E-2</v>
      </c>
      <c r="F283" s="29">
        <v>0</v>
      </c>
      <c r="G283" s="29">
        <v>0</v>
      </c>
      <c r="H283" s="29">
        <v>0.32911223363282832</v>
      </c>
      <c r="I283" s="29">
        <v>0.32911223363282832</v>
      </c>
      <c r="J283" s="29">
        <v>4.6495377380635526E-3</v>
      </c>
      <c r="K283" s="59">
        <v>4.6495377380635526E-3</v>
      </c>
      <c r="L283" s="59">
        <v>1.3319985266426563E-4</v>
      </c>
      <c r="M283" s="59">
        <v>1.3319985266426563E-4</v>
      </c>
      <c r="N283" s="29">
        <v>0</v>
      </c>
      <c r="O283" s="29">
        <v>0</v>
      </c>
      <c r="P283" s="29">
        <v>4.3275104081776537E-3</v>
      </c>
      <c r="Q283" s="29">
        <v>4.3275104081776537E-3</v>
      </c>
      <c r="R283" s="29">
        <v>5.2238881154567296E-3</v>
      </c>
      <c r="S283" s="29">
        <v>5.2238881154567296E-3</v>
      </c>
      <c r="T283" s="29">
        <v>8.3234541618871574E-2</v>
      </c>
      <c r="U283" s="29">
        <v>8.3234541618871574E-2</v>
      </c>
      <c r="V283" s="29"/>
      <c r="W283" s="29"/>
      <c r="X283" s="29">
        <v>1.078626256303147E-2</v>
      </c>
      <c r="Y283" s="29">
        <v>1.078626256303147E-2</v>
      </c>
      <c r="Z283" s="28" t="s">
        <v>19</v>
      </c>
      <c r="AA283" s="37"/>
      <c r="AB283" s="38">
        <f t="shared" si="9"/>
        <v>-1.1113564507282132</v>
      </c>
    </row>
    <row r="284" spans="1:28">
      <c r="A284" s="27">
        <v>42281</v>
      </c>
      <c r="B284" s="29">
        <v>6.2911228406384356E-2</v>
      </c>
      <c r="C284" s="29">
        <v>6.2911228406384356E-2</v>
      </c>
      <c r="D284" s="29">
        <v>1.8920044E-3</v>
      </c>
      <c r="E284" s="29">
        <v>1.8920044E-3</v>
      </c>
      <c r="F284" s="29">
        <v>0</v>
      </c>
      <c r="G284" s="29">
        <v>0</v>
      </c>
      <c r="H284" s="29">
        <v>5.856038967883679E-2</v>
      </c>
      <c r="I284" s="29">
        <v>5.856038967883679E-2</v>
      </c>
      <c r="J284" s="29">
        <v>3.4818690862553751E-3</v>
      </c>
      <c r="K284" s="59">
        <v>3.4818690862553751E-3</v>
      </c>
      <c r="L284" s="59">
        <v>1.6120499999999999E-5</v>
      </c>
      <c r="M284" s="59">
        <v>1.6120499999999999E-5</v>
      </c>
      <c r="N284" s="29">
        <v>0</v>
      </c>
      <c r="O284" s="29">
        <v>0</v>
      </c>
      <c r="P284" s="29">
        <v>3.234751666875453E-3</v>
      </c>
      <c r="Q284" s="29">
        <v>3.234751666875453E-3</v>
      </c>
      <c r="R284" s="29">
        <v>0</v>
      </c>
      <c r="S284" s="29">
        <v>0</v>
      </c>
      <c r="T284" s="29">
        <v>0</v>
      </c>
      <c r="U284" s="29">
        <v>0</v>
      </c>
      <c r="V284" s="29"/>
      <c r="W284" s="29"/>
      <c r="X284" s="29">
        <v>0</v>
      </c>
      <c r="Y284" s="29">
        <v>0</v>
      </c>
      <c r="Z284" s="28" t="s">
        <v>19</v>
      </c>
      <c r="AA284" s="37"/>
      <c r="AB284" s="38">
        <f t="shared" si="9"/>
        <v>-2.8376967549995</v>
      </c>
    </row>
    <row r="285" spans="1:28">
      <c r="A285" s="27">
        <v>42282</v>
      </c>
      <c r="B285" s="29">
        <v>8.7825539300000005E-2</v>
      </c>
      <c r="C285" s="29">
        <v>8.7825539300000005E-2</v>
      </c>
      <c r="D285" s="29">
        <v>1.6120452899999999E-2</v>
      </c>
      <c r="E285" s="29">
        <v>1.6120452899999999E-2</v>
      </c>
      <c r="F285" s="29">
        <v>0</v>
      </c>
      <c r="G285" s="29">
        <v>0</v>
      </c>
      <c r="H285" s="29">
        <v>8.2712769153355348E-2</v>
      </c>
      <c r="I285" s="29">
        <v>8.2712769153355348E-2</v>
      </c>
      <c r="J285" s="29">
        <v>2.0518184999999999E-4</v>
      </c>
      <c r="K285" s="59">
        <v>2.0518184999999999E-4</v>
      </c>
      <c r="L285" s="59">
        <v>3.2240900000000001E-4</v>
      </c>
      <c r="M285" s="59">
        <v>3.2240900000000001E-4</v>
      </c>
      <c r="N285" s="29">
        <v>0</v>
      </c>
      <c r="O285" s="29">
        <v>0</v>
      </c>
      <c r="P285" s="29">
        <v>2.1354046865576436E-4</v>
      </c>
      <c r="Q285" s="29">
        <v>2.1354046865576436E-4</v>
      </c>
      <c r="R285" s="29">
        <v>0</v>
      </c>
      <c r="S285" s="29">
        <v>0</v>
      </c>
      <c r="T285" s="29">
        <v>0</v>
      </c>
      <c r="U285" s="29">
        <v>0</v>
      </c>
      <c r="V285" s="29"/>
      <c r="W285" s="29"/>
      <c r="X285" s="29">
        <v>0</v>
      </c>
      <c r="Y285" s="29">
        <v>0</v>
      </c>
      <c r="Z285" s="28" t="s">
        <v>19</v>
      </c>
      <c r="AA285" s="37"/>
      <c r="AB285" s="38">
        <f t="shared" si="9"/>
        <v>-2.4923812855660699</v>
      </c>
    </row>
    <row r="286" spans="1:28">
      <c r="A286" s="27">
        <v>42283</v>
      </c>
      <c r="B286" s="29">
        <v>0.67361489935197949</v>
      </c>
      <c r="C286" s="29">
        <v>0.67361489935197949</v>
      </c>
      <c r="D286" s="29">
        <v>1.9209604468347361</v>
      </c>
      <c r="E286" s="29">
        <v>1.9209604468347361</v>
      </c>
      <c r="F286" s="29">
        <v>0</v>
      </c>
      <c r="G286" s="29">
        <v>0</v>
      </c>
      <c r="H286" s="29">
        <v>0.7625540722600811</v>
      </c>
      <c r="I286" s="29">
        <v>0.7625540722600811</v>
      </c>
      <c r="J286" s="29">
        <v>1.6915680809625886E-2</v>
      </c>
      <c r="K286" s="59">
        <v>1.6915680809625886E-2</v>
      </c>
      <c r="L286" s="59">
        <v>7.6666047118938957E-2</v>
      </c>
      <c r="M286" s="59">
        <v>7.6666047118938957E-2</v>
      </c>
      <c r="N286" s="29">
        <v>0</v>
      </c>
      <c r="O286" s="29">
        <v>0</v>
      </c>
      <c r="P286" s="29">
        <v>2.1176046488752074E-2</v>
      </c>
      <c r="Q286" s="29">
        <v>2.1176046488752074E-2</v>
      </c>
      <c r="R286" s="29">
        <v>5.2645872819655978E-3</v>
      </c>
      <c r="S286" s="29">
        <v>5.2645872819655978E-3</v>
      </c>
      <c r="T286" s="29">
        <v>0</v>
      </c>
      <c r="U286" s="29">
        <v>0</v>
      </c>
      <c r="V286" s="29"/>
      <c r="W286" s="29"/>
      <c r="X286" s="29">
        <v>4.8892077093159398E-3</v>
      </c>
      <c r="Y286" s="29">
        <v>4.8892077093159398E-3</v>
      </c>
      <c r="Z286" s="28" t="s">
        <v>19</v>
      </c>
      <c r="AA286" s="37"/>
      <c r="AB286" s="38">
        <f t="shared" si="9"/>
        <v>-0.27108185857542977</v>
      </c>
    </row>
    <row r="287" spans="1:28">
      <c r="A287" s="27">
        <v>42284</v>
      </c>
      <c r="B287" s="29">
        <v>5.0251163401196904E-2</v>
      </c>
      <c r="C287" s="29">
        <v>5.0251163401196904E-2</v>
      </c>
      <c r="D287" s="29">
        <v>0.38656451858326835</v>
      </c>
      <c r="E287" s="29">
        <v>0.38656451858326835</v>
      </c>
      <c r="F287" s="29">
        <v>0</v>
      </c>
      <c r="G287" s="29">
        <v>0</v>
      </c>
      <c r="H287" s="29">
        <v>7.4231231881984522E-2</v>
      </c>
      <c r="I287" s="29">
        <v>7.4231231881984522E-2</v>
      </c>
      <c r="J287" s="29">
        <v>3.976637168067197E-4</v>
      </c>
      <c r="K287" s="59">
        <v>3.976637168067197E-4</v>
      </c>
      <c r="L287" s="59">
        <v>6.8455523077582054E-4</v>
      </c>
      <c r="M287" s="59">
        <v>6.8455523077582054E-4</v>
      </c>
      <c r="N287" s="29">
        <v>0</v>
      </c>
      <c r="O287" s="29">
        <v>0</v>
      </c>
      <c r="P287" s="29">
        <v>4.1811987189402334E-4</v>
      </c>
      <c r="Q287" s="29">
        <v>4.1811987189402334E-4</v>
      </c>
      <c r="R287" s="29">
        <v>5.1331506047664135E-3</v>
      </c>
      <c r="S287" s="29">
        <v>5.1331506047664135E-3</v>
      </c>
      <c r="T287" s="29">
        <v>0</v>
      </c>
      <c r="U287" s="29">
        <v>0</v>
      </c>
      <c r="V287" s="29"/>
      <c r="W287" s="29"/>
      <c r="X287" s="29">
        <v>4.767142829196944E-3</v>
      </c>
      <c r="Y287" s="29">
        <v>4.767142829196944E-3</v>
      </c>
      <c r="Z287" s="28" t="s">
        <v>19</v>
      </c>
      <c r="AA287" s="37"/>
      <c r="AB287" s="38">
        <f t="shared" si="9"/>
        <v>-2.600570302517065</v>
      </c>
    </row>
    <row r="288" spans="1:28">
      <c r="A288" s="27">
        <v>42285</v>
      </c>
      <c r="B288" s="29">
        <v>5.9852794300000005E-2</v>
      </c>
      <c r="C288" s="29">
        <v>5.9852794300000005E-2</v>
      </c>
      <c r="D288" s="29">
        <v>4.6534363E-3</v>
      </c>
      <c r="E288" s="29">
        <v>4.6534363E-3</v>
      </c>
      <c r="F288" s="29">
        <v>0</v>
      </c>
      <c r="G288" s="29">
        <v>0</v>
      </c>
      <c r="H288" s="29">
        <v>5.5916928047472204E-2</v>
      </c>
      <c r="I288" s="29">
        <v>5.5916928047472204E-2</v>
      </c>
      <c r="J288" s="29">
        <v>5.4434915000000001E-4</v>
      </c>
      <c r="K288" s="59">
        <v>5.4434915000000001E-4</v>
      </c>
      <c r="L288" s="59">
        <v>3.2240899999999998E-5</v>
      </c>
      <c r="M288" s="59">
        <v>3.2240899999999998E-5</v>
      </c>
      <c r="N288" s="29">
        <v>0</v>
      </c>
      <c r="O288" s="29">
        <v>0</v>
      </c>
      <c r="P288" s="29">
        <v>5.0783442135377064E-4</v>
      </c>
      <c r="Q288" s="29">
        <v>5.0783442135377064E-4</v>
      </c>
      <c r="R288" s="29">
        <v>0</v>
      </c>
      <c r="S288" s="29">
        <v>0</v>
      </c>
      <c r="T288" s="29">
        <v>0</v>
      </c>
      <c r="U288" s="29">
        <v>0</v>
      </c>
      <c r="V288" s="29"/>
      <c r="W288" s="29"/>
      <c r="X288" s="29">
        <v>0</v>
      </c>
      <c r="Y288" s="29">
        <v>0</v>
      </c>
      <c r="Z288" s="28" t="s">
        <v>19</v>
      </c>
      <c r="AA288" s="37"/>
      <c r="AB288" s="38">
        <f t="shared" si="9"/>
        <v>-2.8838881173389392</v>
      </c>
    </row>
    <row r="289" spans="1:28">
      <c r="A289" s="27">
        <v>42286</v>
      </c>
      <c r="B289" s="29">
        <v>3.0523081899999995E-2</v>
      </c>
      <c r="C289" s="29">
        <v>3.0523081899999995E-2</v>
      </c>
      <c r="D289" s="29">
        <v>5.5107513363132729E-2</v>
      </c>
      <c r="E289" s="29">
        <v>5.5107513363132729E-2</v>
      </c>
      <c r="F289" s="29">
        <v>0</v>
      </c>
      <c r="G289" s="29">
        <v>0</v>
      </c>
      <c r="H289" s="29">
        <v>3.2276019572451312E-2</v>
      </c>
      <c r="I289" s="29">
        <v>3.2276019572451312E-2</v>
      </c>
      <c r="J289" s="29">
        <v>1.0829778500000002E-3</v>
      </c>
      <c r="K289" s="59">
        <v>1.0829778500000002E-3</v>
      </c>
      <c r="L289" s="59">
        <v>1.170010899429574E-3</v>
      </c>
      <c r="M289" s="59">
        <v>1.170010899429574E-3</v>
      </c>
      <c r="N289" s="29">
        <v>0</v>
      </c>
      <c r="O289" s="29">
        <v>0</v>
      </c>
      <c r="P289" s="29">
        <v>1.0891835461261119E-3</v>
      </c>
      <c r="Q289" s="29">
        <v>1.0891835461261119E-3</v>
      </c>
      <c r="R289" s="29">
        <v>1.1821801392795376E-2</v>
      </c>
      <c r="S289" s="29">
        <v>1.1821801392795376E-2</v>
      </c>
      <c r="T289" s="29">
        <v>0</v>
      </c>
      <c r="U289" s="29">
        <v>0</v>
      </c>
      <c r="V289" s="29"/>
      <c r="W289" s="29"/>
      <c r="X289" s="29">
        <v>1.0978874394514173E-2</v>
      </c>
      <c r="Y289" s="29">
        <v>1.0978874394514173E-2</v>
      </c>
      <c r="Z289" s="28" t="s">
        <v>19</v>
      </c>
      <c r="AA289" s="37"/>
      <c r="AB289" s="38">
        <f t="shared" si="9"/>
        <v>-3.4334307525872334</v>
      </c>
    </row>
    <row r="290" spans="1:28">
      <c r="A290" s="27">
        <v>42287</v>
      </c>
      <c r="B290" s="29">
        <v>0.47342444002168155</v>
      </c>
      <c r="C290" s="29">
        <v>0.47342444002168155</v>
      </c>
      <c r="D290" s="29">
        <v>3.1120534000000002E-3</v>
      </c>
      <c r="E290" s="29">
        <v>3.1120534000000002E-3</v>
      </c>
      <c r="F290" s="29">
        <v>0</v>
      </c>
      <c r="G290" s="29">
        <v>0</v>
      </c>
      <c r="H290" s="29">
        <v>0.43988987154626402</v>
      </c>
      <c r="I290" s="29">
        <v>0.43988987154626402</v>
      </c>
      <c r="J290" s="29">
        <v>7.2976073275657759E-3</v>
      </c>
      <c r="K290" s="59">
        <v>7.2976073275657759E-3</v>
      </c>
      <c r="L290" s="59">
        <v>1.6120499999999999E-5</v>
      </c>
      <c r="M290" s="59">
        <v>1.6120499999999999E-5</v>
      </c>
      <c r="N290" s="29">
        <v>0</v>
      </c>
      <c r="O290" s="29">
        <v>0</v>
      </c>
      <c r="P290" s="29">
        <v>6.7784172624776647E-3</v>
      </c>
      <c r="Q290" s="29">
        <v>6.7784172624776647E-3</v>
      </c>
      <c r="R290" s="29">
        <v>1.0677309726706137E-2</v>
      </c>
      <c r="S290" s="29">
        <v>1.0677309726706137E-2</v>
      </c>
      <c r="T290" s="29">
        <v>0</v>
      </c>
      <c r="U290" s="29">
        <v>0</v>
      </c>
      <c r="V290" s="29"/>
      <c r="W290" s="29"/>
      <c r="X290" s="29">
        <v>9.9159881363150033E-3</v>
      </c>
      <c r="Y290" s="29">
        <v>9.9159881363150033E-3</v>
      </c>
      <c r="Z290" s="28" t="s">
        <v>19</v>
      </c>
      <c r="AA290" s="37"/>
      <c r="AB290" s="38">
        <f t="shared" si="9"/>
        <v>-0.82123087533839456</v>
      </c>
    </row>
    <row r="291" spans="1:28">
      <c r="A291" s="27">
        <v>42288</v>
      </c>
      <c r="B291" s="29">
        <v>5.3800488944538885E-2</v>
      </c>
      <c r="C291" s="29">
        <v>5.3800488944538885E-2</v>
      </c>
      <c r="D291" s="29">
        <v>0.1153649445</v>
      </c>
      <c r="E291" s="29">
        <v>0.1153649445</v>
      </c>
      <c r="F291" s="29">
        <v>0</v>
      </c>
      <c r="G291" s="29">
        <v>0</v>
      </c>
      <c r="H291" s="29">
        <v>5.8190204183183276E-2</v>
      </c>
      <c r="I291" s="29">
        <v>5.8190204183183276E-2</v>
      </c>
      <c r="J291" s="29">
        <v>6.1408897423657124E-4</v>
      </c>
      <c r="K291" s="59">
        <v>6.1408897423657124E-4</v>
      </c>
      <c r="L291" s="59">
        <v>6.609389E-4</v>
      </c>
      <c r="M291" s="59">
        <v>6.609389E-4</v>
      </c>
      <c r="N291" s="29">
        <v>0</v>
      </c>
      <c r="O291" s="29">
        <v>0</v>
      </c>
      <c r="P291" s="29">
        <v>6.1742950297507062E-4</v>
      </c>
      <c r="Q291" s="29">
        <v>6.1742950297507062E-4</v>
      </c>
      <c r="R291" s="29">
        <v>0</v>
      </c>
      <c r="S291" s="29">
        <v>0</v>
      </c>
      <c r="T291" s="29">
        <v>0.11917481149132043</v>
      </c>
      <c r="U291" s="29">
        <v>0.11917481149132043</v>
      </c>
      <c r="V291" s="29"/>
      <c r="W291" s="29"/>
      <c r="X291" s="29">
        <v>8.4974922842408918E-3</v>
      </c>
      <c r="Y291" s="29">
        <v>8.4974922842408918E-3</v>
      </c>
      <c r="Z291" s="28" t="s">
        <v>19</v>
      </c>
      <c r="AA291" s="37"/>
      <c r="AB291" s="38">
        <f t="shared" si="9"/>
        <v>-2.844038251414692</v>
      </c>
    </row>
    <row r="292" spans="1:28">
      <c r="A292" s="27">
        <v>42289</v>
      </c>
      <c r="B292" s="29">
        <v>1.3325426999999999E-3</v>
      </c>
      <c r="C292" s="29">
        <v>1.3325426999999999E-3</v>
      </c>
      <c r="D292" s="29">
        <v>8.6791085922422073E-2</v>
      </c>
      <c r="E292" s="29">
        <v>8.6791085922422073E-2</v>
      </c>
      <c r="F292" s="29">
        <v>0</v>
      </c>
      <c r="G292" s="29">
        <v>0</v>
      </c>
      <c r="H292" s="29">
        <v>7.4259721971205945E-3</v>
      </c>
      <c r="I292" s="29">
        <v>7.4259721971205945E-3</v>
      </c>
      <c r="J292" s="29">
        <v>8.3407499999999997E-6</v>
      </c>
      <c r="K292" s="59">
        <v>8.3407499999999997E-6</v>
      </c>
      <c r="L292" s="59">
        <v>6.9926214024530373E-4</v>
      </c>
      <c r="M292" s="59">
        <v>6.9926214024530373E-4</v>
      </c>
      <c r="N292" s="29">
        <v>0</v>
      </c>
      <c r="O292" s="29">
        <v>0</v>
      </c>
      <c r="P292" s="29">
        <v>5.7605348023333596E-5</v>
      </c>
      <c r="Q292" s="29">
        <v>5.7605348023333596E-5</v>
      </c>
      <c r="R292" s="29">
        <v>4.6368002181634794E-3</v>
      </c>
      <c r="S292" s="29">
        <v>4.6368002181634794E-3</v>
      </c>
      <c r="T292" s="29">
        <v>5.4809499999999996E-4</v>
      </c>
      <c r="U292" s="29">
        <v>5.4809499999999996E-4</v>
      </c>
      <c r="V292" s="29"/>
      <c r="W292" s="29"/>
      <c r="X292" s="29">
        <v>4.3452642752145783E-3</v>
      </c>
      <c r="Y292" s="29">
        <v>4.3452642752145783E-3</v>
      </c>
      <c r="Z292" s="28" t="s">
        <v>19</v>
      </c>
      <c r="AA292" s="37"/>
      <c r="AB292" s="38">
        <f t="shared" si="9"/>
        <v>-4.9027716672255588</v>
      </c>
    </row>
    <row r="293" spans="1:28">
      <c r="A293" s="27">
        <v>42290</v>
      </c>
      <c r="B293" s="29">
        <v>3.9604419280804487E-3</v>
      </c>
      <c r="C293" s="29">
        <v>3.9604419280804487E-3</v>
      </c>
      <c r="D293" s="29">
        <v>1.1500371667000002</v>
      </c>
      <c r="E293" s="29">
        <v>1.1500371667000002</v>
      </c>
      <c r="F293" s="29">
        <v>0</v>
      </c>
      <c r="G293" s="29">
        <v>0</v>
      </c>
      <c r="H293" s="29">
        <v>8.5678868867708882E-2</v>
      </c>
      <c r="I293" s="29">
        <v>8.5678868867708882E-2</v>
      </c>
      <c r="J293" s="29">
        <v>2.3115685526117885E-5</v>
      </c>
      <c r="K293" s="59">
        <v>2.3115685526117885E-5</v>
      </c>
      <c r="L293" s="59">
        <v>3.4707335400000004E-2</v>
      </c>
      <c r="M293" s="59">
        <v>3.4707335400000004E-2</v>
      </c>
      <c r="N293" s="29">
        <v>0</v>
      </c>
      <c r="O293" s="29">
        <v>0</v>
      </c>
      <c r="P293" s="29">
        <v>2.4961960765961964E-3</v>
      </c>
      <c r="Q293" s="29">
        <v>2.4961960765961964E-3</v>
      </c>
      <c r="R293" s="29">
        <v>2.8371675217632548E-3</v>
      </c>
      <c r="S293" s="29">
        <v>2.8371675217632548E-3</v>
      </c>
      <c r="T293" s="29">
        <v>1.6120499999999999E-5</v>
      </c>
      <c r="U293" s="29">
        <v>1.6120499999999999E-5</v>
      </c>
      <c r="V293" s="29"/>
      <c r="W293" s="29"/>
      <c r="X293" s="29">
        <v>2.6360190995342852E-3</v>
      </c>
      <c r="Y293" s="29">
        <v>2.6360190995342852E-3</v>
      </c>
      <c r="Z293" s="28" t="s">
        <v>19</v>
      </c>
      <c r="AA293" s="37"/>
      <c r="AB293" s="38">
        <f t="shared" si="9"/>
        <v>-2.4571490547539145</v>
      </c>
    </row>
    <row r="294" spans="1:28">
      <c r="A294" s="27">
        <v>42291</v>
      </c>
      <c r="B294" s="29">
        <v>1.3007504340561638E-2</v>
      </c>
      <c r="C294" s="29">
        <v>1.3007504340561638E-2</v>
      </c>
      <c r="D294" s="29">
        <v>1.0862501199999999E-2</v>
      </c>
      <c r="E294" s="29">
        <v>1.0862501199999999E-2</v>
      </c>
      <c r="F294" s="29">
        <v>0</v>
      </c>
      <c r="G294" s="29">
        <v>0</v>
      </c>
      <c r="H294" s="29">
        <v>1.2854559708986345E-2</v>
      </c>
      <c r="I294" s="29">
        <v>1.2854559708986345E-2</v>
      </c>
      <c r="J294" s="29">
        <v>1.0484028691968515E-4</v>
      </c>
      <c r="K294" s="59">
        <v>1.0484028691968515E-4</v>
      </c>
      <c r="L294" s="59">
        <v>8.0602300000000006E-5</v>
      </c>
      <c r="M294" s="59">
        <v>8.0602300000000006E-5</v>
      </c>
      <c r="N294" s="29">
        <v>0</v>
      </c>
      <c r="O294" s="29">
        <v>0</v>
      </c>
      <c r="P294" s="29">
        <v>1.0311205169734072E-4</v>
      </c>
      <c r="Q294" s="29">
        <v>1.0311205169734072E-4</v>
      </c>
      <c r="R294" s="29">
        <v>0</v>
      </c>
      <c r="S294" s="29">
        <v>0</v>
      </c>
      <c r="T294" s="29">
        <v>0</v>
      </c>
      <c r="U294" s="29">
        <v>0</v>
      </c>
      <c r="V294" s="29"/>
      <c r="W294" s="29"/>
      <c r="X294" s="29">
        <v>0</v>
      </c>
      <c r="Y294" s="29">
        <v>0</v>
      </c>
      <c r="Z294" s="28" t="s">
        <v>19</v>
      </c>
      <c r="AA294" s="37"/>
      <c r="AB294" s="38">
        <f t="shared" si="9"/>
        <v>-4.3540566894158932</v>
      </c>
    </row>
    <row r="295" spans="1:28">
      <c r="A295" s="27">
        <v>42292</v>
      </c>
      <c r="B295" s="29">
        <v>2.9388568658695928E-2</v>
      </c>
      <c r="C295" s="29">
        <v>2.9388568658695928E-2</v>
      </c>
      <c r="D295" s="29">
        <v>0.28139065785700329</v>
      </c>
      <c r="E295" s="29">
        <v>0.28139065785700329</v>
      </c>
      <c r="F295" s="29">
        <v>0</v>
      </c>
      <c r="G295" s="29">
        <v>0</v>
      </c>
      <c r="H295" s="29">
        <v>4.7357011669249049E-2</v>
      </c>
      <c r="I295" s="29">
        <v>4.7357011669249049E-2</v>
      </c>
      <c r="J295" s="29">
        <v>1.6973325035128626E-4</v>
      </c>
      <c r="K295" s="59">
        <v>1.6973325035128626E-4</v>
      </c>
      <c r="L295" s="59">
        <v>3.0095095748064547E-3</v>
      </c>
      <c r="M295" s="59">
        <v>3.0095095748064547E-3</v>
      </c>
      <c r="N295" s="29">
        <v>0</v>
      </c>
      <c r="O295" s="29">
        <v>0</v>
      </c>
      <c r="P295" s="29">
        <v>3.7221712344543605E-4</v>
      </c>
      <c r="Q295" s="29">
        <v>3.7221712344543605E-4</v>
      </c>
      <c r="R295" s="29">
        <v>1.6681500000000001E-6</v>
      </c>
      <c r="S295" s="29">
        <v>1.6681500000000001E-6</v>
      </c>
      <c r="T295" s="29">
        <v>1.4139742110710943E-5</v>
      </c>
      <c r="U295" s="29">
        <v>1.4139742110710943E-5</v>
      </c>
      <c r="V295" s="29"/>
      <c r="W295" s="29"/>
      <c r="X295" s="29">
        <v>2.5574088660875223E-6</v>
      </c>
      <c r="Y295" s="29">
        <v>2.5574088660875223E-6</v>
      </c>
      <c r="Z295" s="28" t="s">
        <v>19</v>
      </c>
      <c r="AA295" s="37"/>
      <c r="AB295" s="38">
        <f t="shared" si="9"/>
        <v>-3.0500403885971399</v>
      </c>
    </row>
    <row r="296" spans="1:28">
      <c r="A296" s="27">
        <v>42293</v>
      </c>
      <c r="B296" s="29">
        <v>3.6220267411053983E-2</v>
      </c>
      <c r="C296" s="29">
        <v>3.6220267411053983E-2</v>
      </c>
      <c r="D296" s="29">
        <v>1.0859809099999999E-2</v>
      </c>
      <c r="E296" s="29">
        <v>1.0859809099999999E-2</v>
      </c>
      <c r="F296" s="29">
        <v>0</v>
      </c>
      <c r="G296" s="29">
        <v>0</v>
      </c>
      <c r="H296" s="29">
        <v>3.4411996887054125E-2</v>
      </c>
      <c r="I296" s="29">
        <v>3.4411996887054125E-2</v>
      </c>
      <c r="J296" s="29">
        <v>1.8116226415090336E-4</v>
      </c>
      <c r="K296" s="59">
        <v>1.8116226415090336E-4</v>
      </c>
      <c r="L296" s="59">
        <v>9.6722800000000002E-5</v>
      </c>
      <c r="M296" s="59">
        <v>9.6722800000000002E-5</v>
      </c>
      <c r="N296" s="29">
        <v>0</v>
      </c>
      <c r="O296" s="29">
        <v>0</v>
      </c>
      <c r="P296" s="29">
        <v>1.7514149779827528E-4</v>
      </c>
      <c r="Q296" s="29">
        <v>1.7514149779827528E-4</v>
      </c>
      <c r="R296" s="29">
        <v>1.0352177782150449E-2</v>
      </c>
      <c r="S296" s="29">
        <v>1.0352177782150449E-2</v>
      </c>
      <c r="T296" s="29">
        <v>0</v>
      </c>
      <c r="U296" s="29">
        <v>0</v>
      </c>
      <c r="V296" s="29"/>
      <c r="W296" s="29"/>
      <c r="X296" s="29">
        <v>9.6140389948671974E-3</v>
      </c>
      <c r="Y296" s="29">
        <v>9.6140389948671974E-3</v>
      </c>
      <c r="Z296" s="28" t="s">
        <v>19</v>
      </c>
      <c r="AA296" s="37"/>
      <c r="AB296" s="38">
        <f t="shared" si="9"/>
        <v>-3.3693500286840958</v>
      </c>
    </row>
    <row r="297" spans="1:28">
      <c r="A297" s="27">
        <v>42294</v>
      </c>
      <c r="B297" s="29">
        <v>9.5945196519993826E-3</v>
      </c>
      <c r="C297" s="29">
        <v>9.5945196519993826E-3</v>
      </c>
      <c r="D297" s="29">
        <v>3.5773976999999998E-3</v>
      </c>
      <c r="E297" s="29">
        <v>3.5773976999999998E-3</v>
      </c>
      <c r="F297" s="29">
        <v>0</v>
      </c>
      <c r="G297" s="29">
        <v>0</v>
      </c>
      <c r="H297" s="29">
        <v>9.1654822847854634E-3</v>
      </c>
      <c r="I297" s="29">
        <v>9.1654822847854634E-3</v>
      </c>
      <c r="J297" s="29">
        <v>1.9997390874316732E-4</v>
      </c>
      <c r="K297" s="59">
        <v>1.9997390874316732E-4</v>
      </c>
      <c r="L297" s="59">
        <v>3.2240999999999998E-5</v>
      </c>
      <c r="M297" s="59">
        <v>3.2240999999999998E-5</v>
      </c>
      <c r="N297" s="29">
        <v>0</v>
      </c>
      <c r="O297" s="29">
        <v>0</v>
      </c>
      <c r="P297" s="29">
        <v>1.880140903887481E-4</v>
      </c>
      <c r="Q297" s="29">
        <v>1.880140903887481E-4</v>
      </c>
      <c r="R297" s="29">
        <v>6.9667936645485982E-3</v>
      </c>
      <c r="S297" s="29">
        <v>6.9667936645485982E-3</v>
      </c>
      <c r="T297" s="29">
        <v>0</v>
      </c>
      <c r="U297" s="29">
        <v>0</v>
      </c>
      <c r="V297" s="29"/>
      <c r="W297" s="29"/>
      <c r="X297" s="29">
        <v>6.4700420886947387E-3</v>
      </c>
      <c r="Y297" s="29">
        <v>6.4700420886947387E-3</v>
      </c>
      <c r="Z297" s="28" t="s">
        <v>19</v>
      </c>
      <c r="AA297" s="37"/>
      <c r="AB297" s="38">
        <f t="shared" si="9"/>
        <v>-4.6923107766215759</v>
      </c>
    </row>
    <row r="298" spans="1:28">
      <c r="A298" s="27">
        <v>42295</v>
      </c>
      <c r="B298" s="29">
        <v>2.1909752900000003E-2</v>
      </c>
      <c r="C298" s="29">
        <v>2.1909752900000003E-2</v>
      </c>
      <c r="D298" s="29">
        <v>1.0690552E-3</v>
      </c>
      <c r="E298" s="29">
        <v>1.0690552E-3</v>
      </c>
      <c r="F298" s="29">
        <v>0</v>
      </c>
      <c r="G298" s="29">
        <v>0</v>
      </c>
      <c r="H298" s="29">
        <v>2.0423753755651915E-2</v>
      </c>
      <c r="I298" s="29">
        <v>2.0423753755651915E-2</v>
      </c>
      <c r="J298" s="29">
        <v>2.1352314999999999E-4</v>
      </c>
      <c r="K298" s="59">
        <v>2.1352314999999999E-4</v>
      </c>
      <c r="L298" s="59">
        <v>1.6120499999999999E-5</v>
      </c>
      <c r="M298" s="59">
        <v>1.6120499999999999E-5</v>
      </c>
      <c r="N298" s="29">
        <v>0</v>
      </c>
      <c r="O298" s="29">
        <v>0</v>
      </c>
      <c r="P298" s="29">
        <v>1.9944779737914964E-4</v>
      </c>
      <c r="Q298" s="29">
        <v>1.9944779737914964E-4</v>
      </c>
      <c r="R298" s="29">
        <v>0</v>
      </c>
      <c r="S298" s="29">
        <v>0</v>
      </c>
      <c r="T298" s="29">
        <v>0</v>
      </c>
      <c r="U298" s="29">
        <v>0</v>
      </c>
      <c r="V298" s="29"/>
      <c r="W298" s="29"/>
      <c r="X298" s="29">
        <v>0</v>
      </c>
      <c r="Y298" s="29">
        <v>0</v>
      </c>
      <c r="Z298" s="28" t="s">
        <v>19</v>
      </c>
      <c r="AA298" s="37"/>
      <c r="AB298" s="38">
        <f t="shared" si="9"/>
        <v>-3.8910566557327573</v>
      </c>
    </row>
    <row r="299" spans="1:28">
      <c r="A299" s="27">
        <v>42296</v>
      </c>
      <c r="B299" s="29">
        <v>2.7404247775875802E-3</v>
      </c>
      <c r="C299" s="29">
        <v>2.7404247775875802E-3</v>
      </c>
      <c r="D299" s="29">
        <v>2.0384609454817024</v>
      </c>
      <c r="E299" s="29">
        <v>2.0384609454817024</v>
      </c>
      <c r="F299" s="29">
        <v>0</v>
      </c>
      <c r="G299" s="29">
        <v>0</v>
      </c>
      <c r="H299" s="29">
        <v>0.14789290457667606</v>
      </c>
      <c r="I299" s="29">
        <v>0.14789290457667606</v>
      </c>
      <c r="J299" s="29">
        <v>2.1527007017411923E-5</v>
      </c>
      <c r="K299" s="59">
        <v>2.1527007017411923E-5</v>
      </c>
      <c r="L299" s="59">
        <v>3.5960518768168998E-2</v>
      </c>
      <c r="M299" s="59">
        <v>3.5960518768168998E-2</v>
      </c>
      <c r="N299" s="29">
        <v>0</v>
      </c>
      <c r="O299" s="29">
        <v>0</v>
      </c>
      <c r="P299" s="29">
        <v>2.5840761008418594E-3</v>
      </c>
      <c r="Q299" s="29">
        <v>2.5840761008418594E-3</v>
      </c>
      <c r="R299" s="29">
        <v>4.2743848785902153E-3</v>
      </c>
      <c r="S299" s="29">
        <v>4.2743848785902153E-3</v>
      </c>
      <c r="T299" s="29">
        <v>0</v>
      </c>
      <c r="U299" s="29">
        <v>0</v>
      </c>
      <c r="V299" s="29"/>
      <c r="W299" s="29"/>
      <c r="X299" s="29">
        <v>3.96960946446387E-3</v>
      </c>
      <c r="Y299" s="29">
        <v>3.96960946446387E-3</v>
      </c>
      <c r="Z299" s="28" t="s">
        <v>19</v>
      </c>
      <c r="AA299" s="37"/>
      <c r="AB299" s="38">
        <f t="shared" si="9"/>
        <v>-1.9112668848808594</v>
      </c>
    </row>
    <row r="300" spans="1:28">
      <c r="A300" s="27">
        <v>42297</v>
      </c>
      <c r="B300" s="29">
        <v>0.1383212519087727</v>
      </c>
      <c r="C300" s="29">
        <v>0.1383212519087727</v>
      </c>
      <c r="D300" s="29">
        <v>4.2136188E-3</v>
      </c>
      <c r="E300" s="29">
        <v>4.2136188E-3</v>
      </c>
      <c r="F300" s="29">
        <v>0</v>
      </c>
      <c r="G300" s="29">
        <v>0</v>
      </c>
      <c r="H300" s="29">
        <v>0.1287590083160266</v>
      </c>
      <c r="I300" s="29">
        <v>0.1287590083160266</v>
      </c>
      <c r="J300" s="29">
        <v>2.5946982907872973E-3</v>
      </c>
      <c r="K300" s="59">
        <v>2.5946982907872973E-3</v>
      </c>
      <c r="L300" s="59">
        <v>3.2240999999999998E-5</v>
      </c>
      <c r="M300" s="59">
        <v>3.2240999999999998E-5</v>
      </c>
      <c r="N300" s="29">
        <v>0</v>
      </c>
      <c r="O300" s="29">
        <v>0</v>
      </c>
      <c r="P300" s="29">
        <v>2.4119880285709589E-3</v>
      </c>
      <c r="Q300" s="29">
        <v>2.4119880285709589E-3</v>
      </c>
      <c r="R300" s="29">
        <v>5.5900787835997875E-4</v>
      </c>
      <c r="S300" s="29">
        <v>5.5900787835997875E-4</v>
      </c>
      <c r="T300" s="29">
        <v>0</v>
      </c>
      <c r="U300" s="29">
        <v>0</v>
      </c>
      <c r="V300" s="29"/>
      <c r="W300" s="29"/>
      <c r="X300" s="29">
        <v>5.1914907704322781E-4</v>
      </c>
      <c r="Y300" s="29">
        <v>5.1914907704322781E-4</v>
      </c>
      <c r="Z300" s="28" t="s">
        <v>19</v>
      </c>
      <c r="AA300" s="37"/>
      <c r="AB300" s="38">
        <f t="shared" si="9"/>
        <v>-2.0498127743827839</v>
      </c>
    </row>
    <row r="301" spans="1:28">
      <c r="A301" s="27">
        <v>42298</v>
      </c>
      <c r="B301" s="29">
        <v>5.7995228616028495E-3</v>
      </c>
      <c r="C301" s="29">
        <v>5.7995228616028495E-3</v>
      </c>
      <c r="D301" s="29">
        <v>0</v>
      </c>
      <c r="E301" s="29">
        <v>0</v>
      </c>
      <c r="F301" s="29">
        <v>0</v>
      </c>
      <c r="G301" s="29">
        <v>0</v>
      </c>
      <c r="H301" s="29">
        <v>5.3860009088340126E-3</v>
      </c>
      <c r="I301" s="29">
        <v>5.3860009088340126E-3</v>
      </c>
      <c r="J301" s="29">
        <v>1.8875098464800135E-4</v>
      </c>
      <c r="K301" s="59">
        <v>1.8875098464800135E-4</v>
      </c>
      <c r="L301" s="59">
        <v>0</v>
      </c>
      <c r="M301" s="59">
        <v>0</v>
      </c>
      <c r="N301" s="29">
        <v>0</v>
      </c>
      <c r="O301" s="29">
        <v>0</v>
      </c>
      <c r="P301" s="29">
        <v>1.7529251959470379E-4</v>
      </c>
      <c r="Q301" s="29">
        <v>1.7529251959470379E-4</v>
      </c>
      <c r="R301" s="29">
        <v>0</v>
      </c>
      <c r="S301" s="29">
        <v>0</v>
      </c>
      <c r="T301" s="29">
        <v>0</v>
      </c>
      <c r="U301" s="29">
        <v>0</v>
      </c>
      <c r="V301" s="29"/>
      <c r="W301" s="29"/>
      <c r="X301" s="29">
        <v>0</v>
      </c>
      <c r="Y301" s="29">
        <v>0</v>
      </c>
      <c r="Z301" s="28" t="s">
        <v>19</v>
      </c>
      <c r="AA301" s="37"/>
      <c r="AB301" s="38">
        <f t="shared" si="9"/>
        <v>-5.2239521158526747</v>
      </c>
    </row>
    <row r="302" spans="1:28">
      <c r="A302" s="27">
        <v>42299</v>
      </c>
      <c r="B302" s="29">
        <v>4.7874782300000009E-2</v>
      </c>
      <c r="C302" s="29">
        <v>4.7874782300000009E-2</v>
      </c>
      <c r="D302" s="29">
        <v>0</v>
      </c>
      <c r="E302" s="29">
        <v>0</v>
      </c>
      <c r="F302" s="29">
        <v>0</v>
      </c>
      <c r="G302" s="29">
        <v>0</v>
      </c>
      <c r="H302" s="29">
        <v>4.4461178467837953E-2</v>
      </c>
      <c r="I302" s="29">
        <v>4.4461178467837953E-2</v>
      </c>
      <c r="J302" s="29">
        <v>6.7421449999999987E-4</v>
      </c>
      <c r="K302" s="59">
        <v>6.7421449999999987E-4</v>
      </c>
      <c r="L302" s="59">
        <v>0</v>
      </c>
      <c r="M302" s="59">
        <v>0</v>
      </c>
      <c r="N302" s="29">
        <v>0</v>
      </c>
      <c r="O302" s="29">
        <v>0</v>
      </c>
      <c r="P302" s="29">
        <v>6.2614114926438252E-4</v>
      </c>
      <c r="Q302" s="29">
        <v>6.2614114926438252E-4</v>
      </c>
      <c r="R302" s="29">
        <v>1.5522595578807527E-3</v>
      </c>
      <c r="S302" s="29">
        <v>1.5522595578807527E-3</v>
      </c>
      <c r="T302" s="29">
        <v>0</v>
      </c>
      <c r="U302" s="29">
        <v>0</v>
      </c>
      <c r="V302" s="29"/>
      <c r="W302" s="29"/>
      <c r="X302" s="29">
        <v>1.4415791762533688E-3</v>
      </c>
      <c r="Y302" s="29">
        <v>1.4415791762533688E-3</v>
      </c>
      <c r="Z302" s="28" t="s">
        <v>19</v>
      </c>
      <c r="AA302" s="37"/>
      <c r="AB302" s="38">
        <f t="shared" si="9"/>
        <v>-3.1131388645482043</v>
      </c>
    </row>
    <row r="303" spans="1:28">
      <c r="A303" s="27">
        <v>42300</v>
      </c>
      <c r="B303" s="29">
        <v>0.15689298613260183</v>
      </c>
      <c r="C303" s="29">
        <v>0.15689298613260183</v>
      </c>
      <c r="D303" s="29">
        <v>0.14599000934466833</v>
      </c>
      <c r="E303" s="29">
        <v>0.14599000934466833</v>
      </c>
      <c r="F303" s="29">
        <v>0</v>
      </c>
      <c r="G303" s="29">
        <v>0</v>
      </c>
      <c r="H303" s="29">
        <v>0.156115573859225</v>
      </c>
      <c r="I303" s="29">
        <v>0.156115573859225</v>
      </c>
      <c r="J303" s="29">
        <v>3.9368669148980321E-4</v>
      </c>
      <c r="K303" s="59">
        <v>3.9368669148980321E-4</v>
      </c>
      <c r="L303" s="59">
        <v>2.036122863942376E-3</v>
      </c>
      <c r="M303" s="59">
        <v>2.036122863942376E-3</v>
      </c>
      <c r="N303" s="29">
        <v>0</v>
      </c>
      <c r="O303" s="29">
        <v>0</v>
      </c>
      <c r="P303" s="29">
        <v>5.1079691409578018E-4</v>
      </c>
      <c r="Q303" s="29">
        <v>5.1079691409578018E-4</v>
      </c>
      <c r="R303" s="29">
        <v>4.5417364725884651E-3</v>
      </c>
      <c r="S303" s="29">
        <v>4.5417364725884651E-3</v>
      </c>
      <c r="T303" s="29">
        <v>0</v>
      </c>
      <c r="U303" s="29">
        <v>0</v>
      </c>
      <c r="V303" s="29"/>
      <c r="W303" s="29"/>
      <c r="X303" s="29">
        <v>4.217898153484544E-3</v>
      </c>
      <c r="Y303" s="29">
        <v>4.217898153484544E-3</v>
      </c>
      <c r="Z303" s="28" t="s">
        <v>19</v>
      </c>
      <c r="AA303" s="37"/>
      <c r="AB303" s="38">
        <f t="shared" si="9"/>
        <v>-1.8571586879605164</v>
      </c>
    </row>
    <row r="304" spans="1:28">
      <c r="A304" s="27">
        <v>42301</v>
      </c>
      <c r="B304" s="29">
        <v>4.9098708401272055E-2</v>
      </c>
      <c r="C304" s="29">
        <v>4.9098708401272055E-2</v>
      </c>
      <c r="D304" s="29">
        <v>0</v>
      </c>
      <c r="E304" s="29">
        <v>0</v>
      </c>
      <c r="F304" s="29">
        <v>0</v>
      </c>
      <c r="G304" s="29">
        <v>0</v>
      </c>
      <c r="H304" s="29">
        <v>4.5597835267217307E-2</v>
      </c>
      <c r="I304" s="29">
        <v>4.5597835267217307E-2</v>
      </c>
      <c r="J304" s="29">
        <v>2.3166141154933381E-4</v>
      </c>
      <c r="K304" s="59">
        <v>2.3166141154933381E-4</v>
      </c>
      <c r="L304" s="59">
        <v>0</v>
      </c>
      <c r="M304" s="59">
        <v>0</v>
      </c>
      <c r="N304" s="29">
        <v>0</v>
      </c>
      <c r="O304" s="29">
        <v>0</v>
      </c>
      <c r="P304" s="29">
        <v>2.1514331487636204E-4</v>
      </c>
      <c r="Q304" s="29">
        <v>2.1514331487636204E-4</v>
      </c>
      <c r="R304" s="29">
        <v>0</v>
      </c>
      <c r="S304" s="29">
        <v>0</v>
      </c>
      <c r="T304" s="29">
        <v>0</v>
      </c>
      <c r="U304" s="29">
        <v>0</v>
      </c>
      <c r="V304" s="29"/>
      <c r="W304" s="29"/>
      <c r="X304" s="29">
        <v>0</v>
      </c>
      <c r="Y304" s="29">
        <v>0</v>
      </c>
      <c r="Z304" s="28" t="s">
        <v>19</v>
      </c>
      <c r="AA304" s="37"/>
      <c r="AB304" s="38">
        <f t="shared" si="9"/>
        <v>-3.0878950357987844</v>
      </c>
    </row>
    <row r="305" spans="1:28">
      <c r="A305" s="27">
        <v>42302</v>
      </c>
      <c r="B305" s="29">
        <v>6.2977727356791025E-2</v>
      </c>
      <c r="C305" s="29">
        <v>6.2977727356791025E-2</v>
      </c>
      <c r="D305" s="29">
        <v>1.62797794E-2</v>
      </c>
      <c r="E305" s="29">
        <v>1.62797794E-2</v>
      </c>
      <c r="F305" s="29">
        <v>0</v>
      </c>
      <c r="G305" s="29">
        <v>0</v>
      </c>
      <c r="H305" s="29">
        <v>5.9648035054474143E-2</v>
      </c>
      <c r="I305" s="29">
        <v>5.9648035054474143E-2</v>
      </c>
      <c r="J305" s="29">
        <v>4.1386332411812339E-4</v>
      </c>
      <c r="K305" s="59">
        <v>4.1386332411812339E-4</v>
      </c>
      <c r="L305" s="59">
        <v>1.450841E-4</v>
      </c>
      <c r="M305" s="59">
        <v>1.450841E-4</v>
      </c>
      <c r="N305" s="29">
        <v>0</v>
      </c>
      <c r="O305" s="29">
        <v>0</v>
      </c>
      <c r="P305" s="29">
        <v>3.9469862518109723E-4</v>
      </c>
      <c r="Q305" s="29">
        <v>3.9469862518109723E-4</v>
      </c>
      <c r="R305" s="29">
        <v>1.1048912239236798E-2</v>
      </c>
      <c r="S305" s="29">
        <v>1.1048912239236798E-2</v>
      </c>
      <c r="T305" s="29">
        <v>0</v>
      </c>
      <c r="U305" s="29">
        <v>0</v>
      </c>
      <c r="V305" s="29"/>
      <c r="W305" s="29"/>
      <c r="X305" s="29">
        <v>1.0261094366254407E-2</v>
      </c>
      <c r="Y305" s="29">
        <v>1.0261094366254407E-2</v>
      </c>
      <c r="Z305" s="28" t="s">
        <v>19</v>
      </c>
      <c r="AA305" s="37"/>
      <c r="AB305" s="38">
        <f t="shared" si="9"/>
        <v>-2.8192940722301727</v>
      </c>
    </row>
    <row r="306" spans="1:28">
      <c r="A306" s="27">
        <v>42303</v>
      </c>
      <c r="B306" s="29">
        <v>4.8196005600000001E-2</v>
      </c>
      <c r="C306" s="29">
        <v>4.8196005600000001E-2</v>
      </c>
      <c r="D306" s="29">
        <v>0.79983144989999999</v>
      </c>
      <c r="E306" s="29">
        <v>0.79983144989999999</v>
      </c>
      <c r="F306" s="29">
        <v>0</v>
      </c>
      <c r="G306" s="29">
        <v>0</v>
      </c>
      <c r="H306" s="29">
        <v>0.101789682892843</v>
      </c>
      <c r="I306" s="29">
        <v>0.101789682892843</v>
      </c>
      <c r="J306" s="29">
        <v>7.9403744999999987E-4</v>
      </c>
      <c r="K306" s="59">
        <v>7.9403744999999987E-4</v>
      </c>
      <c r="L306" s="59">
        <v>7.6243295000000006E-3</v>
      </c>
      <c r="M306" s="59">
        <v>7.6243295000000006E-3</v>
      </c>
      <c r="N306" s="29">
        <v>0</v>
      </c>
      <c r="O306" s="29">
        <v>0</v>
      </c>
      <c r="P306" s="29">
        <v>1.2810560847910776E-3</v>
      </c>
      <c r="Q306" s="29">
        <v>1.2810560847910776E-3</v>
      </c>
      <c r="R306" s="29">
        <v>5.3227271896015369E-3</v>
      </c>
      <c r="S306" s="29">
        <v>5.3227271896015369E-3</v>
      </c>
      <c r="T306" s="29">
        <v>0</v>
      </c>
      <c r="U306" s="29">
        <v>0</v>
      </c>
      <c r="V306" s="29"/>
      <c r="W306" s="29"/>
      <c r="X306" s="29">
        <v>4.9432020814116039E-3</v>
      </c>
      <c r="Y306" s="29">
        <v>4.9432020814116039E-3</v>
      </c>
      <c r="Z306" s="28" t="s">
        <v>19</v>
      </c>
      <c r="AA306" s="37"/>
      <c r="AB306" s="38">
        <f t="shared" si="9"/>
        <v>-2.2848465268303055</v>
      </c>
    </row>
    <row r="307" spans="1:28">
      <c r="A307" s="27">
        <v>42304</v>
      </c>
      <c r="B307" s="29">
        <v>0.103350043</v>
      </c>
      <c r="C307" s="29">
        <v>0.103350043</v>
      </c>
      <c r="D307" s="29">
        <v>0</v>
      </c>
      <c r="E307" s="29">
        <v>0</v>
      </c>
      <c r="F307" s="29">
        <v>0</v>
      </c>
      <c r="G307" s="29">
        <v>0</v>
      </c>
      <c r="H307" s="29">
        <v>9.5980900292923638E-2</v>
      </c>
      <c r="I307" s="29">
        <v>9.5980900292923638E-2</v>
      </c>
      <c r="J307" s="29">
        <v>2.0451463E-3</v>
      </c>
      <c r="K307" s="59">
        <v>2.0451463E-3</v>
      </c>
      <c r="L307" s="59">
        <v>0</v>
      </c>
      <c r="M307" s="59">
        <v>0</v>
      </c>
      <c r="N307" s="29">
        <v>0</v>
      </c>
      <c r="O307" s="29">
        <v>0</v>
      </c>
      <c r="P307" s="29">
        <v>1.8993217361771362E-3</v>
      </c>
      <c r="Q307" s="29">
        <v>1.8993217361771362E-3</v>
      </c>
      <c r="R307" s="29">
        <v>0</v>
      </c>
      <c r="S307" s="29">
        <v>0</v>
      </c>
      <c r="T307" s="29">
        <v>0</v>
      </c>
      <c r="U307" s="29">
        <v>0</v>
      </c>
      <c r="V307" s="29"/>
      <c r="W307" s="29"/>
      <c r="X307" s="29">
        <v>0</v>
      </c>
      <c r="Y307" s="29">
        <v>0</v>
      </c>
      <c r="Z307" s="28" t="s">
        <v>19</v>
      </c>
      <c r="AA307" s="37"/>
      <c r="AB307" s="38">
        <f t="shared" si="9"/>
        <v>-2.3436060625905739</v>
      </c>
    </row>
    <row r="308" spans="1:28">
      <c r="A308" s="27">
        <v>42305</v>
      </c>
      <c r="B308" s="29">
        <v>1.8428562E-3</v>
      </c>
      <c r="C308" s="29">
        <v>1.8428562E-3</v>
      </c>
      <c r="D308" s="29">
        <v>2.4446667000000001E-3</v>
      </c>
      <c r="E308" s="29">
        <v>2.4446667000000001E-3</v>
      </c>
      <c r="F308" s="29">
        <v>0</v>
      </c>
      <c r="G308" s="29">
        <v>0</v>
      </c>
      <c r="H308" s="29">
        <v>1.8857669461243821E-3</v>
      </c>
      <c r="I308" s="29">
        <v>1.8857669461243821E-3</v>
      </c>
      <c r="J308" s="29">
        <v>5.3380700000000009E-5</v>
      </c>
      <c r="K308" s="59">
        <v>5.3380700000000009E-5</v>
      </c>
      <c r="L308" s="59">
        <v>1.45084E-4</v>
      </c>
      <c r="M308" s="59">
        <v>1.45084E-4</v>
      </c>
      <c r="N308" s="29">
        <v>0</v>
      </c>
      <c r="O308" s="29">
        <v>0</v>
      </c>
      <c r="P308" s="29">
        <v>5.9919397854337969E-5</v>
      </c>
      <c r="Q308" s="29">
        <v>5.9919397854337969E-5</v>
      </c>
      <c r="R308" s="29">
        <v>0</v>
      </c>
      <c r="S308" s="29">
        <v>0</v>
      </c>
      <c r="T308" s="29">
        <v>0</v>
      </c>
      <c r="U308" s="29">
        <v>0</v>
      </c>
      <c r="V308" s="29"/>
      <c r="W308" s="29"/>
      <c r="X308" s="29">
        <v>0</v>
      </c>
      <c r="Y308" s="29">
        <v>0</v>
      </c>
      <c r="Z308" s="28" t="s">
        <v>19</v>
      </c>
      <c r="AA308" s="37"/>
      <c r="AB308" s="38">
        <f t="shared" si="9"/>
        <v>-6.2734206728599968</v>
      </c>
    </row>
    <row r="309" spans="1:28">
      <c r="A309" s="27">
        <v>42306</v>
      </c>
      <c r="B309" s="29">
        <v>3.8148821999999995E-3</v>
      </c>
      <c r="C309" s="29">
        <v>3.8148821999999995E-3</v>
      </c>
      <c r="D309" s="29">
        <v>4.7878006899999999E-2</v>
      </c>
      <c r="E309" s="29">
        <v>4.7878006899999999E-2</v>
      </c>
      <c r="F309" s="29">
        <v>0</v>
      </c>
      <c r="G309" s="29">
        <v>0</v>
      </c>
      <c r="H309" s="29">
        <v>6.9567043474179861E-3</v>
      </c>
      <c r="I309" s="29">
        <v>6.9567043474179861E-3</v>
      </c>
      <c r="J309" s="29">
        <v>3.0026649999999991E-5</v>
      </c>
      <c r="K309" s="59">
        <v>3.0026649999999991E-5</v>
      </c>
      <c r="L309" s="59">
        <v>3.5110399999999998E-4</v>
      </c>
      <c r="M309" s="59">
        <v>3.5110399999999998E-4</v>
      </c>
      <c r="N309" s="29">
        <v>0</v>
      </c>
      <c r="O309" s="29">
        <v>0</v>
      </c>
      <c r="P309" s="29">
        <v>5.2920349349113035E-5</v>
      </c>
      <c r="Q309" s="29">
        <v>5.2920349349113035E-5</v>
      </c>
      <c r="R309" s="29">
        <v>4.0427280011008319E-3</v>
      </c>
      <c r="S309" s="29">
        <v>4.0427280011008319E-3</v>
      </c>
      <c r="T309" s="29">
        <v>0</v>
      </c>
      <c r="U309" s="29">
        <v>0</v>
      </c>
      <c r="V309" s="29"/>
      <c r="W309" s="29"/>
      <c r="X309" s="29">
        <v>3.754470360356497E-3</v>
      </c>
      <c r="Y309" s="29">
        <v>3.754470360356497E-3</v>
      </c>
      <c r="Z309" s="28" t="s">
        <v>19</v>
      </c>
      <c r="AA309" s="37"/>
      <c r="AB309" s="38">
        <f t="shared" si="9"/>
        <v>-4.9680494300806481</v>
      </c>
    </row>
    <row r="310" spans="1:28">
      <c r="A310" s="27">
        <v>42307</v>
      </c>
      <c r="B310" s="29">
        <v>1.8588974000000001E-3</v>
      </c>
      <c r="C310" s="29">
        <v>1.8588974000000001E-3</v>
      </c>
      <c r="D310" s="29">
        <v>0</v>
      </c>
      <c r="E310" s="29">
        <v>0</v>
      </c>
      <c r="F310" s="29">
        <v>0</v>
      </c>
      <c r="G310" s="29">
        <v>0</v>
      </c>
      <c r="H310" s="29">
        <v>1.7263528957039234E-3</v>
      </c>
      <c r="I310" s="29">
        <v>1.7263528957039234E-3</v>
      </c>
      <c r="J310" s="29">
        <v>2.3203949999999993E-5</v>
      </c>
      <c r="K310" s="59">
        <v>2.3203949999999993E-5</v>
      </c>
      <c r="L310" s="59">
        <v>0</v>
      </c>
      <c r="M310" s="59">
        <v>0</v>
      </c>
      <c r="N310" s="29">
        <v>0</v>
      </c>
      <c r="O310" s="29">
        <v>0</v>
      </c>
      <c r="P310" s="29">
        <v>2.1549444457918464E-5</v>
      </c>
      <c r="Q310" s="29">
        <v>2.1549444457918464E-5</v>
      </c>
      <c r="R310" s="29">
        <v>0</v>
      </c>
      <c r="S310" s="29">
        <v>0</v>
      </c>
      <c r="T310" s="29">
        <v>0</v>
      </c>
      <c r="U310" s="29">
        <v>0</v>
      </c>
      <c r="V310" s="29"/>
      <c r="W310" s="29"/>
      <c r="X310" s="29">
        <v>0</v>
      </c>
      <c r="Y310" s="29">
        <v>0</v>
      </c>
      <c r="Z310" s="28" t="s">
        <v>19</v>
      </c>
      <c r="AA310" s="37"/>
      <c r="AB310" s="38">
        <f t="shared" si="9"/>
        <v>-6.3617442485268434</v>
      </c>
    </row>
    <row r="311" spans="1:28">
      <c r="A311" s="27">
        <v>42308</v>
      </c>
      <c r="B311" s="29">
        <v>1.0736420320867712</v>
      </c>
      <c r="C311" s="29">
        <v>1.0736420320867712</v>
      </c>
      <c r="D311" s="29">
        <v>3.1236174347171208</v>
      </c>
      <c r="E311" s="29">
        <v>3.1236174347171208</v>
      </c>
      <c r="F311" s="29">
        <v>0</v>
      </c>
      <c r="G311" s="29">
        <v>0</v>
      </c>
      <c r="H311" s="29">
        <v>1.2198109242272357</v>
      </c>
      <c r="I311" s="29">
        <v>1.2198109242272357</v>
      </c>
      <c r="J311" s="29">
        <v>9.399016406263028E-3</v>
      </c>
      <c r="K311" s="59">
        <v>9.399016406263028E-3</v>
      </c>
      <c r="L311" s="59">
        <v>7.1092836893553973E-2</v>
      </c>
      <c r="M311" s="59">
        <v>7.1092836893553973E-2</v>
      </c>
      <c r="N311" s="29">
        <v>0</v>
      </c>
      <c r="O311" s="29">
        <v>0</v>
      </c>
      <c r="P311" s="29">
        <v>1.3797955720836882E-2</v>
      </c>
      <c r="Q311" s="29">
        <v>1.3797955720836882E-2</v>
      </c>
      <c r="R311" s="29">
        <v>4.0897170691368886E-3</v>
      </c>
      <c r="S311" s="29">
        <v>4.0897170691368886E-3</v>
      </c>
      <c r="T311" s="29">
        <v>7.2187133950030902E-2</v>
      </c>
      <c r="U311" s="29">
        <v>7.2187133950030902E-2</v>
      </c>
      <c r="V311" s="29"/>
      <c r="W311" s="29"/>
      <c r="X311" s="29">
        <v>8.9452504430182992E-3</v>
      </c>
      <c r="Y311" s="29">
        <v>8.9452504430182992E-3</v>
      </c>
      <c r="Z311" s="28" t="s">
        <v>19</v>
      </c>
      <c r="AA311" s="37"/>
      <c r="AB311" s="38">
        <f t="shared" si="9"/>
        <v>0.19869586659289198</v>
      </c>
    </row>
    <row r="312" spans="1:28">
      <c r="A312" s="27">
        <v>42309</v>
      </c>
      <c r="B312" s="29">
        <v>5.3152576399999998E-2</v>
      </c>
      <c r="C312" s="29">
        <v>5.3152576399999998E-2</v>
      </c>
      <c r="D312" s="29">
        <v>0</v>
      </c>
      <c r="E312" s="29">
        <v>0</v>
      </c>
      <c r="F312" s="29">
        <v>0</v>
      </c>
      <c r="G312" s="29">
        <v>0</v>
      </c>
      <c r="H312" s="29">
        <v>4.9362651312688917E-2</v>
      </c>
      <c r="I312" s="29">
        <v>4.9362651312688917E-2</v>
      </c>
      <c r="J312" s="29">
        <v>3.8457429999999999E-4</v>
      </c>
      <c r="K312" s="59">
        <v>3.8457429999999999E-4</v>
      </c>
      <c r="L312" s="59">
        <v>0</v>
      </c>
      <c r="M312" s="59">
        <v>0</v>
      </c>
      <c r="N312" s="29">
        <v>0</v>
      </c>
      <c r="O312" s="29">
        <v>0</v>
      </c>
      <c r="P312" s="29">
        <v>3.5715309323597382E-4</v>
      </c>
      <c r="Q312" s="29">
        <v>3.5715309323597382E-4</v>
      </c>
      <c r="R312" s="29">
        <v>5.3259678149833335E-3</v>
      </c>
      <c r="S312" s="29">
        <v>5.3259678149833335E-3</v>
      </c>
      <c r="T312" s="29">
        <v>4.0372129339985123E-2</v>
      </c>
      <c r="U312" s="29">
        <v>4.0372129339985123E-2</v>
      </c>
      <c r="V312" s="29"/>
      <c r="W312" s="29"/>
      <c r="X312" s="29">
        <v>7.8248556539848822E-3</v>
      </c>
      <c r="Y312" s="29">
        <v>7.8248556539848822E-3</v>
      </c>
      <c r="Z312" s="28" t="s">
        <v>19</v>
      </c>
      <c r="AA312" s="37"/>
      <c r="AB312" s="38">
        <f t="shared" si="9"/>
        <v>-3.0085611870372446</v>
      </c>
    </row>
    <row r="313" spans="1:28">
      <c r="A313" s="27">
        <v>42310</v>
      </c>
      <c r="B313" s="29">
        <v>3.15441791E-2</v>
      </c>
      <c r="C313" s="29">
        <v>3.15441791E-2</v>
      </c>
      <c r="D313" s="29">
        <v>1.02310460665734E-2</v>
      </c>
      <c r="E313" s="29">
        <v>1.02310460665734E-2</v>
      </c>
      <c r="F313" s="29">
        <v>0</v>
      </c>
      <c r="G313" s="29">
        <v>0</v>
      </c>
      <c r="H313" s="29">
        <v>3.0024494015222399E-2</v>
      </c>
      <c r="I313" s="29">
        <v>3.0024494015222399E-2</v>
      </c>
      <c r="J313" s="29">
        <v>1.7303669999999997E-4</v>
      </c>
      <c r="K313" s="59">
        <v>1.7303669999999997E-4</v>
      </c>
      <c r="L313" s="59">
        <v>9.8978194774976611E-5</v>
      </c>
      <c r="M313" s="59">
        <v>9.8978194774976611E-5</v>
      </c>
      <c r="N313" s="29">
        <v>0</v>
      </c>
      <c r="O313" s="29">
        <v>0</v>
      </c>
      <c r="P313" s="29">
        <v>1.6775612460947053E-4</v>
      </c>
      <c r="Q313" s="29">
        <v>1.6775612460947053E-4</v>
      </c>
      <c r="R313" s="29">
        <v>4.5638861470730478E-3</v>
      </c>
      <c r="S313" s="29">
        <v>4.5638861470730478E-3</v>
      </c>
      <c r="T313" s="29">
        <v>0</v>
      </c>
      <c r="U313" s="29">
        <v>0</v>
      </c>
      <c r="V313" s="29"/>
      <c r="W313" s="29"/>
      <c r="X313" s="29">
        <v>4.2384684951749232E-3</v>
      </c>
      <c r="Y313" s="29">
        <v>4.2384684951749232E-3</v>
      </c>
      <c r="Z313" s="28" t="s">
        <v>19</v>
      </c>
      <c r="AA313" s="37"/>
      <c r="AB313" s="38">
        <f t="shared" si="9"/>
        <v>-3.5057417632739116</v>
      </c>
    </row>
    <row r="314" spans="1:28">
      <c r="A314" s="27">
        <v>42311</v>
      </c>
      <c r="B314" s="29">
        <v>3.9637489959510053E-3</v>
      </c>
      <c r="C314" s="29">
        <v>3.9637489959510053E-3</v>
      </c>
      <c r="D314" s="29">
        <v>8.2563755999425295E-2</v>
      </c>
      <c r="E314" s="29">
        <v>8.2563755999425295E-2</v>
      </c>
      <c r="F314" s="29">
        <v>0</v>
      </c>
      <c r="G314" s="29">
        <v>0</v>
      </c>
      <c r="H314" s="29">
        <v>9.5681459712459623E-3</v>
      </c>
      <c r="I314" s="29">
        <v>9.5681459712459623E-3</v>
      </c>
      <c r="J314" s="29">
        <v>7.5489596197335162E-5</v>
      </c>
      <c r="K314" s="59">
        <v>7.5489596197335162E-5</v>
      </c>
      <c r="L314" s="59">
        <v>6.9680887920341422E-4</v>
      </c>
      <c r="M314" s="59">
        <v>6.9680887920341422E-4</v>
      </c>
      <c r="N314" s="29">
        <v>0</v>
      </c>
      <c r="O314" s="29">
        <v>0</v>
      </c>
      <c r="P314" s="29">
        <v>1.1979137228010043E-4</v>
      </c>
      <c r="Q314" s="29">
        <v>1.1979137228010043E-4</v>
      </c>
      <c r="R314" s="29">
        <v>0</v>
      </c>
      <c r="S314" s="29">
        <v>0</v>
      </c>
      <c r="T314" s="29">
        <v>1.7558605128524633E-2</v>
      </c>
      <c r="U314" s="29">
        <v>1.7558605128524633E-2</v>
      </c>
      <c r="V314" s="29"/>
      <c r="W314" s="29"/>
      <c r="X314" s="29">
        <v>1.2519769046375813E-3</v>
      </c>
      <c r="Y314" s="29">
        <v>1.2519769046375813E-3</v>
      </c>
      <c r="Z314" s="28" t="s">
        <v>19</v>
      </c>
      <c r="AA314" s="37"/>
      <c r="AB314" s="38">
        <f t="shared" si="9"/>
        <v>-4.6493158256981406</v>
      </c>
    </row>
    <row r="315" spans="1:28">
      <c r="A315" s="27">
        <v>42312</v>
      </c>
      <c r="B315" s="29">
        <v>0.32729214945647128</v>
      </c>
      <c r="C315" s="29">
        <v>0.32729214945647128</v>
      </c>
      <c r="D315" s="29">
        <v>0.32749475819999996</v>
      </c>
      <c r="E315" s="29">
        <v>0.32749475819999996</v>
      </c>
      <c r="F315" s="29">
        <v>0</v>
      </c>
      <c r="G315" s="29">
        <v>0</v>
      </c>
      <c r="H315" s="29">
        <v>0.32730659601789908</v>
      </c>
      <c r="I315" s="29">
        <v>0.32730659601789908</v>
      </c>
      <c r="J315" s="29">
        <v>6.0355359817234533E-3</v>
      </c>
      <c r="K315" s="59">
        <v>6.0355359817234533E-3</v>
      </c>
      <c r="L315" s="59">
        <v>4.8683765000000004E-3</v>
      </c>
      <c r="M315" s="59">
        <v>4.8683765000000004E-3</v>
      </c>
      <c r="N315" s="29">
        <v>0</v>
      </c>
      <c r="O315" s="29">
        <v>0</v>
      </c>
      <c r="P315" s="29">
        <v>5.9523142961481748E-3</v>
      </c>
      <c r="Q315" s="29">
        <v>5.9523142961481748E-3</v>
      </c>
      <c r="R315" s="29">
        <v>0</v>
      </c>
      <c r="S315" s="29">
        <v>0</v>
      </c>
      <c r="T315" s="29">
        <v>0.10492954891709672</v>
      </c>
      <c r="U315" s="29">
        <v>0.10492954891709672</v>
      </c>
      <c r="V315" s="29"/>
      <c r="W315" s="29"/>
      <c r="X315" s="29">
        <v>7.4817658291563153E-3</v>
      </c>
      <c r="Y315" s="29">
        <v>7.4817658291563153E-3</v>
      </c>
      <c r="Z315" s="28" t="s">
        <v>19</v>
      </c>
      <c r="AA315" s="37"/>
      <c r="AB315" s="38">
        <f t="shared" si="9"/>
        <v>-1.1168579448583331</v>
      </c>
    </row>
    <row r="316" spans="1:28">
      <c r="A316" s="27">
        <v>42313</v>
      </c>
      <c r="B316" s="29">
        <v>3.5299724346870828E-2</v>
      </c>
      <c r="C316" s="29">
        <v>3.5299724346870828E-2</v>
      </c>
      <c r="D316" s="29">
        <v>2.6018411000000002E-3</v>
      </c>
      <c r="E316" s="29">
        <v>2.6018411000000002E-3</v>
      </c>
      <c r="F316" s="29">
        <v>0</v>
      </c>
      <c r="G316" s="29">
        <v>0</v>
      </c>
      <c r="H316" s="29">
        <v>3.296827521660281E-2</v>
      </c>
      <c r="I316" s="29">
        <v>3.296827521660281E-2</v>
      </c>
      <c r="J316" s="29">
        <v>4.0021291671492608E-4</v>
      </c>
      <c r="K316" s="59">
        <v>4.0021291671492608E-4</v>
      </c>
      <c r="L316" s="59">
        <v>1.6120499999999999E-5</v>
      </c>
      <c r="M316" s="59">
        <v>1.6120499999999999E-5</v>
      </c>
      <c r="N316" s="29">
        <v>0</v>
      </c>
      <c r="O316" s="29">
        <v>0</v>
      </c>
      <c r="P316" s="29">
        <v>3.7282606955630292E-4</v>
      </c>
      <c r="Q316" s="29">
        <v>3.7282606955630292E-4</v>
      </c>
      <c r="R316" s="29">
        <v>0</v>
      </c>
      <c r="S316" s="29">
        <v>0</v>
      </c>
      <c r="T316" s="29">
        <v>0</v>
      </c>
      <c r="U316" s="29">
        <v>0</v>
      </c>
      <c r="V316" s="29"/>
      <c r="W316" s="29"/>
      <c r="X316" s="29">
        <v>0</v>
      </c>
      <c r="Y316" s="29">
        <v>0</v>
      </c>
      <c r="Z316" s="28" t="s">
        <v>19</v>
      </c>
      <c r="AA316" s="37"/>
      <c r="AB316" s="38">
        <f t="shared" si="9"/>
        <v>-3.4122095369883878</v>
      </c>
    </row>
    <row r="317" spans="1:28">
      <c r="A317" s="27">
        <v>42314</v>
      </c>
      <c r="B317" s="29">
        <v>8.4796376999999989E-3</v>
      </c>
      <c r="C317" s="29">
        <v>8.4796376999999989E-3</v>
      </c>
      <c r="D317" s="29">
        <v>3.0895020500000002E-2</v>
      </c>
      <c r="E317" s="29">
        <v>3.0895020500000002E-2</v>
      </c>
      <c r="F317" s="29">
        <v>0</v>
      </c>
      <c r="G317" s="29">
        <v>0</v>
      </c>
      <c r="H317" s="29">
        <v>1.0077916228891806E-2</v>
      </c>
      <c r="I317" s="29">
        <v>1.0077916228891806E-2</v>
      </c>
      <c r="J317" s="29">
        <v>6.0320200000000006E-5</v>
      </c>
      <c r="K317" s="59">
        <v>6.0320200000000006E-5</v>
      </c>
      <c r="L317" s="59">
        <v>2.3439100000000003E-4</v>
      </c>
      <c r="M317" s="59">
        <v>2.3439100000000003E-4</v>
      </c>
      <c r="N317" s="29">
        <v>0</v>
      </c>
      <c r="O317" s="29">
        <v>0</v>
      </c>
      <c r="P317" s="29">
        <v>7.2731927456513477E-5</v>
      </c>
      <c r="Q317" s="29">
        <v>7.2731927456513477E-5</v>
      </c>
      <c r="R317" s="29">
        <v>0</v>
      </c>
      <c r="S317" s="29">
        <v>0</v>
      </c>
      <c r="T317" s="29">
        <v>4.5437111588597999E-2</v>
      </c>
      <c r="U317" s="29">
        <v>4.5437111588597999E-2</v>
      </c>
      <c r="V317" s="29"/>
      <c r="W317" s="29"/>
      <c r="X317" s="29">
        <v>3.2397911967364332E-3</v>
      </c>
      <c r="Y317" s="29">
        <v>3.2397911967364332E-3</v>
      </c>
      <c r="Z317" s="28" t="s">
        <v>19</v>
      </c>
      <c r="AA317" s="37"/>
      <c r="AB317" s="38">
        <f t="shared" si="9"/>
        <v>-4.5974087610333516</v>
      </c>
    </row>
    <row r="318" spans="1:28">
      <c r="A318" s="27">
        <v>42315</v>
      </c>
      <c r="B318" s="29">
        <v>1.6200842893999998</v>
      </c>
      <c r="C318" s="29">
        <v>1.6200842893999998</v>
      </c>
      <c r="D318" s="29">
        <v>0.9763781842</v>
      </c>
      <c r="E318" s="29">
        <v>0.9763781842</v>
      </c>
      <c r="F318" s="29">
        <v>0</v>
      </c>
      <c r="G318" s="29">
        <v>0</v>
      </c>
      <c r="H318" s="29">
        <v>1.5741862712382162</v>
      </c>
      <c r="I318" s="29">
        <v>1.5741862712382162</v>
      </c>
      <c r="J318" s="29">
        <v>3.2792693800000008E-2</v>
      </c>
      <c r="K318" s="59">
        <v>3.2792693800000008E-2</v>
      </c>
      <c r="L318" s="59">
        <v>1.79393053E-2</v>
      </c>
      <c r="M318" s="59">
        <v>1.79393053E-2</v>
      </c>
      <c r="N318" s="29">
        <v>0</v>
      </c>
      <c r="O318" s="29">
        <v>0</v>
      </c>
      <c r="P318" s="29">
        <v>3.1733606291539596E-2</v>
      </c>
      <c r="Q318" s="29">
        <v>3.1733606291539596E-2</v>
      </c>
      <c r="R318" s="29">
        <v>8.7750626275913124E-3</v>
      </c>
      <c r="S318" s="29">
        <v>8.7750626275913124E-3</v>
      </c>
      <c r="T318" s="29">
        <v>0</v>
      </c>
      <c r="U318" s="29">
        <v>0</v>
      </c>
      <c r="V318" s="29"/>
      <c r="W318" s="29"/>
      <c r="X318" s="29">
        <v>8.1493764944345713E-3</v>
      </c>
      <c r="Y318" s="29">
        <v>8.1493764944345713E-3</v>
      </c>
      <c r="Z318" s="28" t="s">
        <v>19</v>
      </c>
      <c r="AA318" s="37"/>
      <c r="AB318" s="38">
        <f t="shared" si="9"/>
        <v>0.45373848558426816</v>
      </c>
    </row>
    <row r="319" spans="1:28">
      <c r="A319" s="27">
        <v>42316</v>
      </c>
      <c r="B319" s="29">
        <v>0.13071570871230784</v>
      </c>
      <c r="C319" s="29">
        <v>0.13071570871230784</v>
      </c>
      <c r="D319" s="29">
        <v>1.5857158E-3</v>
      </c>
      <c r="E319" s="29">
        <v>1.5857158E-3</v>
      </c>
      <c r="F319" s="29">
        <v>0</v>
      </c>
      <c r="G319" s="29">
        <v>0</v>
      </c>
      <c r="H319" s="29">
        <v>0.12150838457472084</v>
      </c>
      <c r="I319" s="29">
        <v>0.12150838457472084</v>
      </c>
      <c r="J319" s="29">
        <v>5.7403270531847337E-4</v>
      </c>
      <c r="K319" s="59">
        <v>5.7403270531847337E-4</v>
      </c>
      <c r="L319" s="59">
        <v>1.6120499999999999E-5</v>
      </c>
      <c r="M319" s="59">
        <v>1.6120499999999999E-5</v>
      </c>
      <c r="N319" s="29">
        <v>0</v>
      </c>
      <c r="O319" s="29">
        <v>0</v>
      </c>
      <c r="P319" s="29">
        <v>5.3425202850722591E-4</v>
      </c>
      <c r="Q319" s="29">
        <v>5.3425202850722591E-4</v>
      </c>
      <c r="R319" s="29">
        <v>2.6573128130735226E-4</v>
      </c>
      <c r="S319" s="29">
        <v>2.6573128130735226E-4</v>
      </c>
      <c r="T319" s="29">
        <v>0</v>
      </c>
      <c r="U319" s="29">
        <v>0</v>
      </c>
      <c r="V319" s="29"/>
      <c r="W319" s="29"/>
      <c r="X319" s="29">
        <v>2.4678390908721559E-4</v>
      </c>
      <c r="Y319" s="29">
        <v>2.4678390908721559E-4</v>
      </c>
      <c r="Z319" s="28" t="s">
        <v>19</v>
      </c>
      <c r="AA319" s="37"/>
      <c r="AB319" s="38">
        <f t="shared" si="9"/>
        <v>-2.1077720097370958</v>
      </c>
    </row>
    <row r="320" spans="1:28">
      <c r="A320" s="27">
        <v>42317</v>
      </c>
      <c r="B320" s="29">
        <v>0.12643451128012712</v>
      </c>
      <c r="C320" s="29">
        <v>0.12643451128012712</v>
      </c>
      <c r="D320" s="29">
        <v>0.4106680185327547</v>
      </c>
      <c r="E320" s="29">
        <v>0.4106680185327547</v>
      </c>
      <c r="F320" s="29">
        <v>0</v>
      </c>
      <c r="G320" s="29">
        <v>0</v>
      </c>
      <c r="H320" s="29">
        <v>0.14670114316800584</v>
      </c>
      <c r="I320" s="29">
        <v>0.14670114316800584</v>
      </c>
      <c r="J320" s="29">
        <v>9.6795685067961503E-4</v>
      </c>
      <c r="K320" s="59">
        <v>9.6795685067961503E-4</v>
      </c>
      <c r="L320" s="59">
        <v>2.4942422805902214E-3</v>
      </c>
      <c r="M320" s="59">
        <v>2.4942422805902214E-3</v>
      </c>
      <c r="N320" s="29">
        <v>0</v>
      </c>
      <c r="O320" s="29">
        <v>0</v>
      </c>
      <c r="P320" s="29">
        <v>1.0767852054461694E-3</v>
      </c>
      <c r="Q320" s="29">
        <v>1.0767852054461694E-3</v>
      </c>
      <c r="R320" s="29">
        <v>3.2082191279790088E-6</v>
      </c>
      <c r="S320" s="29">
        <v>3.2082191279790088E-6</v>
      </c>
      <c r="T320" s="29">
        <v>0</v>
      </c>
      <c r="U320" s="29">
        <v>0</v>
      </c>
      <c r="V320" s="29"/>
      <c r="W320" s="29"/>
      <c r="X320" s="29">
        <v>2.9794642682480904E-6</v>
      </c>
      <c r="Y320" s="29">
        <v>2.9794642682480904E-6</v>
      </c>
      <c r="Z320" s="28" t="s">
        <v>19</v>
      </c>
      <c r="AA320" s="37"/>
      <c r="AB320" s="38">
        <f t="shared" si="9"/>
        <v>-1.9193578013072858</v>
      </c>
    </row>
    <row r="321" spans="1:28">
      <c r="A321" s="27">
        <v>42318</v>
      </c>
      <c r="B321" s="29">
        <v>0.39474481407232126</v>
      </c>
      <c r="C321" s="29">
        <v>0.39474481407232126</v>
      </c>
      <c r="D321" s="29">
        <v>4.8855725000000001E-3</v>
      </c>
      <c r="E321" s="29">
        <v>4.8855725000000001E-3</v>
      </c>
      <c r="F321" s="29">
        <v>0</v>
      </c>
      <c r="G321" s="29">
        <v>0</v>
      </c>
      <c r="H321" s="29">
        <v>0.36694677641868434</v>
      </c>
      <c r="I321" s="29">
        <v>0.36694677641868434</v>
      </c>
      <c r="J321" s="29">
        <v>4.4058636445899624E-3</v>
      </c>
      <c r="K321" s="59">
        <v>4.4058636445899624E-3</v>
      </c>
      <c r="L321" s="59">
        <v>4.8361500000000001E-5</v>
      </c>
      <c r="M321" s="59">
        <v>4.8361500000000001E-5</v>
      </c>
      <c r="N321" s="29">
        <v>0</v>
      </c>
      <c r="O321" s="29">
        <v>0</v>
      </c>
      <c r="P321" s="29">
        <v>4.0951617404806949E-3</v>
      </c>
      <c r="Q321" s="29">
        <v>4.0951617404806949E-3</v>
      </c>
      <c r="R321" s="29">
        <v>1.1293579455562469E-3</v>
      </c>
      <c r="S321" s="29">
        <v>1.1293579455562469E-3</v>
      </c>
      <c r="T321" s="29">
        <v>2.8279484221421885E-5</v>
      </c>
      <c r="U321" s="29">
        <v>2.8279484221421885E-5</v>
      </c>
      <c r="V321" s="29"/>
      <c r="W321" s="29"/>
      <c r="X321" s="29">
        <v>1.0508480187315006E-3</v>
      </c>
      <c r="Y321" s="29">
        <v>1.0508480187315006E-3</v>
      </c>
      <c r="Z321" s="28" t="s">
        <v>19</v>
      </c>
      <c r="AA321" s="37"/>
      <c r="AB321" s="38">
        <f t="shared" si="9"/>
        <v>-1.0025384648268059</v>
      </c>
    </row>
    <row r="322" spans="1:28">
      <c r="A322" s="27">
        <v>42319</v>
      </c>
      <c r="B322" s="29">
        <v>8.8518392899999992E-2</v>
      </c>
      <c r="C322" s="29">
        <v>8.8518392899999992E-2</v>
      </c>
      <c r="D322" s="29">
        <v>2.1985606000000002E-3</v>
      </c>
      <c r="E322" s="29">
        <v>2.1985606000000002E-3</v>
      </c>
      <c r="F322" s="29">
        <v>0</v>
      </c>
      <c r="G322" s="29">
        <v>0</v>
      </c>
      <c r="H322" s="29">
        <v>8.2363551119531656E-2</v>
      </c>
      <c r="I322" s="29">
        <v>8.2363551119531656E-2</v>
      </c>
      <c r="J322" s="29">
        <v>1.8054003500000005E-3</v>
      </c>
      <c r="K322" s="59">
        <v>1.8054003500000005E-3</v>
      </c>
      <c r="L322" s="59">
        <v>1.6120499999999999E-5</v>
      </c>
      <c r="M322" s="59">
        <v>1.6120499999999999E-5</v>
      </c>
      <c r="N322" s="29">
        <v>0</v>
      </c>
      <c r="O322" s="29">
        <v>0</v>
      </c>
      <c r="P322" s="29">
        <v>1.677819768755867E-3</v>
      </c>
      <c r="Q322" s="29">
        <v>1.677819768755867E-3</v>
      </c>
      <c r="R322" s="29">
        <v>1.9395142910054917E-3</v>
      </c>
      <c r="S322" s="29">
        <v>1.9395142910054917E-3</v>
      </c>
      <c r="T322" s="29">
        <v>0</v>
      </c>
      <c r="U322" s="29">
        <v>0</v>
      </c>
      <c r="V322" s="29"/>
      <c r="W322" s="29"/>
      <c r="X322" s="29">
        <v>1.8012215803499818E-3</v>
      </c>
      <c r="Y322" s="29">
        <v>1.8012215803499818E-3</v>
      </c>
      <c r="Z322" s="28" t="s">
        <v>19</v>
      </c>
      <c r="AA322" s="37"/>
      <c r="AB322" s="38">
        <f t="shared" si="9"/>
        <v>-2.4966122807106377</v>
      </c>
    </row>
    <row r="323" spans="1:28">
      <c r="A323" s="27">
        <v>42320</v>
      </c>
      <c r="B323" s="29">
        <v>1.0756203999999999E-3</v>
      </c>
      <c r="C323" s="29">
        <v>1.0756203999999999E-3</v>
      </c>
      <c r="D323" s="29">
        <v>6.1733523592946933E-2</v>
      </c>
      <c r="E323" s="29">
        <v>6.1733523592946933E-2</v>
      </c>
      <c r="F323" s="29">
        <v>0</v>
      </c>
      <c r="G323" s="29">
        <v>0</v>
      </c>
      <c r="H323" s="29">
        <v>5.4006959584189636E-3</v>
      </c>
      <c r="I323" s="29">
        <v>5.4006959584189636E-3</v>
      </c>
      <c r="J323" s="29">
        <v>1.3345200000000001E-5</v>
      </c>
      <c r="K323" s="59">
        <v>1.3345200000000001E-5</v>
      </c>
      <c r="L323" s="59">
        <v>2.2505101775528112E-4</v>
      </c>
      <c r="M323" s="59">
        <v>2.2505101775528112E-4</v>
      </c>
      <c r="N323" s="29">
        <v>0</v>
      </c>
      <c r="O323" s="29">
        <v>0</v>
      </c>
      <c r="P323" s="29">
        <v>2.8440407874823697E-5</v>
      </c>
      <c r="Q323" s="29">
        <v>2.8440407874823697E-5</v>
      </c>
      <c r="R323" s="29">
        <v>0</v>
      </c>
      <c r="S323" s="29">
        <v>0</v>
      </c>
      <c r="T323" s="29">
        <v>5.5081681953665015E-3</v>
      </c>
      <c r="U323" s="29">
        <v>5.5081681953665015E-3</v>
      </c>
      <c r="V323" s="29"/>
      <c r="W323" s="29"/>
      <c r="X323" s="29">
        <v>3.9274756263270278E-4</v>
      </c>
      <c r="Y323" s="29">
        <v>3.9274756263270278E-4</v>
      </c>
      <c r="Z323" s="28" t="s">
        <v>19</v>
      </c>
      <c r="AA323" s="37"/>
      <c r="AB323" s="38">
        <f t="shared" si="9"/>
        <v>-5.2212274525276783</v>
      </c>
    </row>
    <row r="324" spans="1:28">
      <c r="A324" s="27">
        <v>42321</v>
      </c>
      <c r="B324" s="29">
        <v>1.4932723563106624E-2</v>
      </c>
      <c r="C324" s="29">
        <v>1.4932723563106624E-2</v>
      </c>
      <c r="D324" s="29">
        <v>0</v>
      </c>
      <c r="E324" s="29">
        <v>0</v>
      </c>
      <c r="F324" s="29">
        <v>0</v>
      </c>
      <c r="G324" s="29">
        <v>0</v>
      </c>
      <c r="H324" s="29">
        <v>1.3867979246146305E-2</v>
      </c>
      <c r="I324" s="29">
        <v>1.3867979246146305E-2</v>
      </c>
      <c r="J324" s="29">
        <v>8.3955451007944023E-5</v>
      </c>
      <c r="K324" s="59">
        <v>8.3955451007944023E-5</v>
      </c>
      <c r="L324" s="59">
        <v>0</v>
      </c>
      <c r="M324" s="59">
        <v>0</v>
      </c>
      <c r="N324" s="29">
        <v>0</v>
      </c>
      <c r="O324" s="29">
        <v>0</v>
      </c>
      <c r="P324" s="29">
        <v>7.7969196125452127E-5</v>
      </c>
      <c r="Q324" s="29">
        <v>7.7969196125452127E-5</v>
      </c>
      <c r="R324" s="29">
        <v>7.1617820937713221E-4</v>
      </c>
      <c r="S324" s="29">
        <v>7.1617820937713221E-4</v>
      </c>
      <c r="T324" s="29">
        <v>0</v>
      </c>
      <c r="U324" s="29">
        <v>0</v>
      </c>
      <c r="V324" s="29"/>
      <c r="W324" s="29"/>
      <c r="X324" s="29">
        <v>6.6511273058871511E-4</v>
      </c>
      <c r="Y324" s="29">
        <v>6.6511273058871511E-4</v>
      </c>
      <c r="Z324" s="28" t="s">
        <v>19</v>
      </c>
      <c r="AA324" s="37"/>
      <c r="AB324" s="38">
        <f t="shared" si="9"/>
        <v>-4.2781727476887239</v>
      </c>
    </row>
    <row r="325" spans="1:28">
      <c r="A325" s="27">
        <v>42322</v>
      </c>
      <c r="B325" s="29">
        <v>4.9907019181250983E-2</v>
      </c>
      <c r="C325" s="29">
        <v>4.9907019181250983E-2</v>
      </c>
      <c r="D325" s="29">
        <v>2.0956589000000001E-3</v>
      </c>
      <c r="E325" s="29">
        <v>2.0956589000000001E-3</v>
      </c>
      <c r="F325" s="29">
        <v>0</v>
      </c>
      <c r="G325" s="29">
        <v>0</v>
      </c>
      <c r="H325" s="29">
        <v>4.6497937513699274E-2</v>
      </c>
      <c r="I325" s="29">
        <v>4.6497937513699274E-2</v>
      </c>
      <c r="J325" s="29">
        <v>1.740954896151883E-4</v>
      </c>
      <c r="K325" s="59">
        <v>1.740954896151883E-4</v>
      </c>
      <c r="L325" s="59">
        <v>1.6120499999999999E-5</v>
      </c>
      <c r="M325" s="59">
        <v>1.6120499999999999E-5</v>
      </c>
      <c r="N325" s="29">
        <v>0</v>
      </c>
      <c r="O325" s="29">
        <v>0</v>
      </c>
      <c r="P325" s="29">
        <v>1.628314377693344E-4</v>
      </c>
      <c r="Q325" s="29">
        <v>1.628314377693344E-4</v>
      </c>
      <c r="R325" s="29">
        <v>6.4164382559580176E-6</v>
      </c>
      <c r="S325" s="29">
        <v>6.4164382559580176E-6</v>
      </c>
      <c r="T325" s="29">
        <v>0</v>
      </c>
      <c r="U325" s="29">
        <v>0</v>
      </c>
      <c r="V325" s="29"/>
      <c r="W325" s="29"/>
      <c r="X325" s="29">
        <v>5.9589285364961809E-6</v>
      </c>
      <c r="Y325" s="29">
        <v>5.9589285364961809E-6</v>
      </c>
      <c r="Z325" s="28" t="s">
        <v>19</v>
      </c>
      <c r="AA325" s="37"/>
      <c r="AB325" s="38">
        <f t="shared" si="9"/>
        <v>-3.0683473219166197</v>
      </c>
    </row>
    <row r="326" spans="1:28">
      <c r="A326" s="27">
        <v>42323</v>
      </c>
      <c r="B326" s="29">
        <v>0.12617378742600871</v>
      </c>
      <c r="C326" s="29">
        <v>0.12617378742600871</v>
      </c>
      <c r="D326" s="29">
        <v>9.8278163856262146E-3</v>
      </c>
      <c r="E326" s="29">
        <v>9.8278163856262146E-3</v>
      </c>
      <c r="F326" s="29">
        <v>0</v>
      </c>
      <c r="G326" s="29">
        <v>0</v>
      </c>
      <c r="H326" s="29">
        <v>0.11787799925696119</v>
      </c>
      <c r="I326" s="29">
        <v>0.11787799925696119</v>
      </c>
      <c r="J326" s="29">
        <v>5.9711449934334222E-4</v>
      </c>
      <c r="K326" s="59">
        <v>5.9711449934334222E-4</v>
      </c>
      <c r="L326" s="59">
        <v>9.9692707102112425E-5</v>
      </c>
      <c r="M326" s="59">
        <v>9.9692707102112425E-5</v>
      </c>
      <c r="N326" s="29">
        <v>0</v>
      </c>
      <c r="O326" s="29">
        <v>0</v>
      </c>
      <c r="P326" s="29">
        <v>5.6164695558397182E-4</v>
      </c>
      <c r="Q326" s="29">
        <v>5.6164695558397182E-4</v>
      </c>
      <c r="R326" s="29">
        <v>9.6894698915729664E-6</v>
      </c>
      <c r="S326" s="29">
        <v>9.6894698915729664E-6</v>
      </c>
      <c r="T326" s="29">
        <v>0</v>
      </c>
      <c r="U326" s="29">
        <v>0</v>
      </c>
      <c r="V326" s="29"/>
      <c r="W326" s="29"/>
      <c r="X326" s="29">
        <v>8.9985840020826153E-6</v>
      </c>
      <c r="Y326" s="29">
        <v>8.9985840020826153E-6</v>
      </c>
      <c r="Z326" s="28" t="s">
        <v>19</v>
      </c>
      <c r="AA326" s="37"/>
      <c r="AB326" s="38">
        <f t="shared" si="9"/>
        <v>-2.1381050939665456</v>
      </c>
    </row>
    <row r="327" spans="1:28">
      <c r="A327" s="27">
        <v>42324</v>
      </c>
      <c r="B327" s="29">
        <v>0.38725832103263907</v>
      </c>
      <c r="C327" s="29">
        <v>0.38725832103263907</v>
      </c>
      <c r="D327" s="29">
        <v>2.2602204899999999E-2</v>
      </c>
      <c r="E327" s="29">
        <v>2.2602204899999999E-2</v>
      </c>
      <c r="F327" s="29">
        <v>0</v>
      </c>
      <c r="G327" s="29">
        <v>0</v>
      </c>
      <c r="H327" s="29">
        <v>0.36125733563595541</v>
      </c>
      <c r="I327" s="29">
        <v>0.36125733563595541</v>
      </c>
      <c r="J327" s="29">
        <v>5.3241877789020481E-3</v>
      </c>
      <c r="K327" s="59">
        <v>5.3241877789020481E-3</v>
      </c>
      <c r="L327" s="59">
        <v>4.0301099999999999E-4</v>
      </c>
      <c r="M327" s="59">
        <v>4.0301099999999999E-4</v>
      </c>
      <c r="N327" s="29">
        <v>0</v>
      </c>
      <c r="O327" s="29">
        <v>0</v>
      </c>
      <c r="P327" s="29">
        <v>4.9732943209237126E-3</v>
      </c>
      <c r="Q327" s="29">
        <v>4.9732943209237126E-3</v>
      </c>
      <c r="R327" s="29">
        <v>6.8069336144645533E-3</v>
      </c>
      <c r="S327" s="29">
        <v>6.8069336144645533E-3</v>
      </c>
      <c r="T327" s="29">
        <v>0</v>
      </c>
      <c r="U327" s="29">
        <v>0</v>
      </c>
      <c r="V327" s="29"/>
      <c r="W327" s="29"/>
      <c r="X327" s="29">
        <v>6.3215805004597104E-3</v>
      </c>
      <c r="Y327" s="29">
        <v>6.3215805004597104E-3</v>
      </c>
      <c r="Z327" s="28" t="s">
        <v>19</v>
      </c>
      <c r="AA327" s="37"/>
      <c r="AB327" s="38">
        <f t="shared" si="9"/>
        <v>-1.0181647335029642</v>
      </c>
    </row>
    <row r="328" spans="1:28">
      <c r="A328" s="27">
        <v>42325</v>
      </c>
      <c r="B328" s="29">
        <v>0.10421893890000003</v>
      </c>
      <c r="C328" s="29">
        <v>0.10421893890000003</v>
      </c>
      <c r="D328" s="29">
        <v>0</v>
      </c>
      <c r="E328" s="29">
        <v>0</v>
      </c>
      <c r="F328" s="29">
        <v>0</v>
      </c>
      <c r="G328" s="29">
        <v>0</v>
      </c>
      <c r="H328" s="29">
        <v>9.6787841522186918E-2</v>
      </c>
      <c r="I328" s="29">
        <v>9.6787841522186918E-2</v>
      </c>
      <c r="J328" s="29">
        <v>3.3685037000000004E-3</v>
      </c>
      <c r="K328" s="59">
        <v>3.3685037000000004E-3</v>
      </c>
      <c r="L328" s="59">
        <v>0</v>
      </c>
      <c r="M328" s="59">
        <v>0</v>
      </c>
      <c r="N328" s="29">
        <v>0</v>
      </c>
      <c r="O328" s="29">
        <v>0</v>
      </c>
      <c r="P328" s="29">
        <v>3.1283201088367655E-3</v>
      </c>
      <c r="Q328" s="29">
        <v>3.1283201088367655E-3</v>
      </c>
      <c r="R328" s="29">
        <v>1.7369752046431804E-3</v>
      </c>
      <c r="S328" s="29">
        <v>1.7369752046431804E-3</v>
      </c>
      <c r="T328" s="29">
        <v>2.7857402367370814E-5</v>
      </c>
      <c r="U328" s="29">
        <v>2.7857402367370814E-5</v>
      </c>
      <c r="V328" s="29"/>
      <c r="W328" s="29"/>
      <c r="X328" s="29">
        <v>1.615110398179818E-3</v>
      </c>
      <c r="Y328" s="29">
        <v>1.615110398179818E-3</v>
      </c>
      <c r="Z328" s="28" t="s">
        <v>19</v>
      </c>
      <c r="AA328" s="37"/>
      <c r="AB328" s="38">
        <f t="shared" si="9"/>
        <v>-2.3352338966981017</v>
      </c>
    </row>
    <row r="329" spans="1:28">
      <c r="A329" s="27">
        <v>42326</v>
      </c>
      <c r="B329" s="29">
        <v>2.5502502851242309E-2</v>
      </c>
      <c r="C329" s="29">
        <v>2.5502502851242309E-2</v>
      </c>
      <c r="D329" s="29">
        <v>0</v>
      </c>
      <c r="E329" s="29">
        <v>0</v>
      </c>
      <c r="F329" s="29">
        <v>0</v>
      </c>
      <c r="G329" s="29">
        <v>0</v>
      </c>
      <c r="H329" s="29">
        <v>2.3684104160315529E-2</v>
      </c>
      <c r="I329" s="29">
        <v>2.3684104160315529E-2</v>
      </c>
      <c r="J329" s="29">
        <v>2.9654395806355224E-4</v>
      </c>
      <c r="K329" s="59">
        <v>2.9654395806355224E-4</v>
      </c>
      <c r="L329" s="59">
        <v>0</v>
      </c>
      <c r="M329" s="59">
        <v>0</v>
      </c>
      <c r="N329" s="29">
        <v>0</v>
      </c>
      <c r="O329" s="29">
        <v>0</v>
      </c>
      <c r="P329" s="29">
        <v>2.7539955712806749E-4</v>
      </c>
      <c r="Q329" s="29">
        <v>2.7539955712806749E-4</v>
      </c>
      <c r="R329" s="29">
        <v>0</v>
      </c>
      <c r="S329" s="29">
        <v>0</v>
      </c>
      <c r="T329" s="29">
        <v>0</v>
      </c>
      <c r="U329" s="29">
        <v>0</v>
      </c>
      <c r="V329" s="29"/>
      <c r="W329" s="29"/>
      <c r="X329" s="29">
        <v>0</v>
      </c>
      <c r="Y329" s="29">
        <v>0</v>
      </c>
      <c r="Z329" s="28" t="s">
        <v>19</v>
      </c>
      <c r="AA329" s="37"/>
      <c r="AB329" s="38">
        <f t="shared" ref="AB329:AB392" si="10">IF(I329&gt;0,LN(I329),"")</f>
        <v>-3.7429511664031967</v>
      </c>
    </row>
    <row r="330" spans="1:28">
      <c r="A330" s="27">
        <v>42327</v>
      </c>
      <c r="B330" s="29">
        <v>0.1270772426517742</v>
      </c>
      <c r="C330" s="29">
        <v>0.1270772426517742</v>
      </c>
      <c r="D330" s="29">
        <v>0</v>
      </c>
      <c r="E330" s="29">
        <v>0</v>
      </c>
      <c r="F330" s="29">
        <v>0</v>
      </c>
      <c r="G330" s="29">
        <v>0</v>
      </c>
      <c r="H330" s="29">
        <v>0.11801628526133852</v>
      </c>
      <c r="I330" s="29">
        <v>0.11801628526133852</v>
      </c>
      <c r="J330" s="29">
        <v>4.9191278739346986E-3</v>
      </c>
      <c r="K330" s="59">
        <v>4.9191278739346986E-3</v>
      </c>
      <c r="L330" s="59">
        <v>0</v>
      </c>
      <c r="M330" s="59">
        <v>0</v>
      </c>
      <c r="N330" s="29">
        <v>0</v>
      </c>
      <c r="O330" s="29">
        <v>0</v>
      </c>
      <c r="P330" s="29">
        <v>4.5683805085235205E-3</v>
      </c>
      <c r="Q330" s="29">
        <v>4.5683805085235205E-3</v>
      </c>
      <c r="R330" s="29">
        <v>1.5409173690444633E-3</v>
      </c>
      <c r="S330" s="29">
        <v>1.5409173690444633E-3</v>
      </c>
      <c r="T330" s="29">
        <v>2.5662576726305234E-2</v>
      </c>
      <c r="U330" s="29">
        <v>2.5662576726305234E-2</v>
      </c>
      <c r="V330" s="29"/>
      <c r="W330" s="29"/>
      <c r="X330" s="29">
        <v>3.2608581158048541E-3</v>
      </c>
      <c r="Y330" s="29">
        <v>3.2608581158048541E-3</v>
      </c>
      <c r="Z330" s="28" t="s">
        <v>19</v>
      </c>
      <c r="AA330" s="37"/>
      <c r="AB330" s="38">
        <f t="shared" si="10"/>
        <v>-2.1369326533497617</v>
      </c>
    </row>
    <row r="331" spans="1:28">
      <c r="A331" s="27">
        <v>42328</v>
      </c>
      <c r="B331" s="29">
        <v>0.38322389921410954</v>
      </c>
      <c r="C331" s="29">
        <v>0.38322389921410954</v>
      </c>
      <c r="D331" s="29">
        <v>0.1213191121</v>
      </c>
      <c r="E331" s="29">
        <v>0.1213191121</v>
      </c>
      <c r="F331" s="29">
        <v>0</v>
      </c>
      <c r="G331" s="29">
        <v>0</v>
      </c>
      <c r="H331" s="29">
        <v>0.36454936656867726</v>
      </c>
      <c r="I331" s="29">
        <v>0.36454936656867726</v>
      </c>
      <c r="J331" s="29">
        <v>5.3359895104536847E-3</v>
      </c>
      <c r="K331" s="59">
        <v>5.3359895104536847E-3</v>
      </c>
      <c r="L331" s="59">
        <v>4.1945390000000001E-4</v>
      </c>
      <c r="M331" s="59">
        <v>4.1945390000000001E-4</v>
      </c>
      <c r="N331" s="29">
        <v>0</v>
      </c>
      <c r="O331" s="29">
        <v>0</v>
      </c>
      <c r="P331" s="29">
        <v>4.9854269805681773E-3</v>
      </c>
      <c r="Q331" s="29">
        <v>4.9854269805681773E-3</v>
      </c>
      <c r="R331" s="29">
        <v>6.2592355186870466E-3</v>
      </c>
      <c r="S331" s="29">
        <v>6.2592355186870466E-3</v>
      </c>
      <c r="T331" s="29">
        <v>0.1080871432672528</v>
      </c>
      <c r="U331" s="29">
        <v>0.1080871432672528</v>
      </c>
      <c r="V331" s="29"/>
      <c r="W331" s="29"/>
      <c r="X331" s="29">
        <v>1.351984579015242E-2</v>
      </c>
      <c r="Y331" s="29">
        <v>1.351984579015242E-2</v>
      </c>
      <c r="Z331" s="28" t="s">
        <v>19</v>
      </c>
      <c r="AA331" s="37"/>
      <c r="AB331" s="38">
        <f t="shared" si="10"/>
        <v>-1.0090933003016991</v>
      </c>
    </row>
    <row r="332" spans="1:28">
      <c r="A332" s="27">
        <v>42329</v>
      </c>
      <c r="B332" s="29">
        <v>4.1080274999999999E-3</v>
      </c>
      <c r="C332" s="29">
        <v>4.1080274999999999E-3</v>
      </c>
      <c r="D332" s="29">
        <v>0.17694944602080692</v>
      </c>
      <c r="E332" s="29">
        <v>0.17694944602080692</v>
      </c>
      <c r="F332" s="29">
        <v>0</v>
      </c>
      <c r="G332" s="29">
        <v>0</v>
      </c>
      <c r="H332" s="29">
        <v>1.6432096671150104E-2</v>
      </c>
      <c r="I332" s="29">
        <v>1.6432096671150104E-2</v>
      </c>
      <c r="J332" s="29">
        <v>4.0269149999999994E-5</v>
      </c>
      <c r="K332" s="59">
        <v>4.0269149999999994E-5</v>
      </c>
      <c r="L332" s="59">
        <v>6.2214865287128144E-4</v>
      </c>
      <c r="M332" s="59">
        <v>6.2214865287128144E-4</v>
      </c>
      <c r="N332" s="29">
        <v>0</v>
      </c>
      <c r="O332" s="29">
        <v>0</v>
      </c>
      <c r="P332" s="29">
        <v>8.1758761136215225E-5</v>
      </c>
      <c r="Q332" s="29">
        <v>8.1758761136215225E-5</v>
      </c>
      <c r="R332" s="29">
        <v>2.0399736778411977E-3</v>
      </c>
      <c r="S332" s="29">
        <v>2.0399736778411977E-3</v>
      </c>
      <c r="T332" s="29">
        <v>0</v>
      </c>
      <c r="U332" s="29">
        <v>0</v>
      </c>
      <c r="V332" s="29"/>
      <c r="W332" s="29"/>
      <c r="X332" s="29">
        <v>1.8945179362244164E-3</v>
      </c>
      <c r="Y332" s="29">
        <v>1.8945179362244164E-3</v>
      </c>
      <c r="Z332" s="28" t="s">
        <v>19</v>
      </c>
      <c r="AA332" s="37"/>
      <c r="AB332" s="38">
        <f t="shared" si="10"/>
        <v>-4.1085187427101424</v>
      </c>
    </row>
    <row r="333" spans="1:28">
      <c r="A333" s="27">
        <v>42330</v>
      </c>
      <c r="B333" s="29">
        <v>8.476740351259511E-3</v>
      </c>
      <c r="C333" s="29">
        <v>8.476740351259511E-3</v>
      </c>
      <c r="D333" s="29">
        <v>0</v>
      </c>
      <c r="E333" s="29">
        <v>0</v>
      </c>
      <c r="F333" s="29">
        <v>0</v>
      </c>
      <c r="G333" s="29">
        <v>0</v>
      </c>
      <c r="H333" s="29">
        <v>7.8723254180285314E-3</v>
      </c>
      <c r="I333" s="29">
        <v>7.8723254180285314E-3</v>
      </c>
      <c r="J333" s="29">
        <v>1.3140250604766414E-4</v>
      </c>
      <c r="K333" s="59">
        <v>1.3140250604766414E-4</v>
      </c>
      <c r="L333" s="59">
        <v>0</v>
      </c>
      <c r="M333" s="59">
        <v>0</v>
      </c>
      <c r="N333" s="29">
        <v>0</v>
      </c>
      <c r="O333" s="29">
        <v>0</v>
      </c>
      <c r="P333" s="29">
        <v>1.2203314546469175E-4</v>
      </c>
      <c r="Q333" s="29">
        <v>1.2203314546469175E-4</v>
      </c>
      <c r="R333" s="29">
        <v>3.2827535117603392E-3</v>
      </c>
      <c r="S333" s="29">
        <v>3.2827535117603392E-3</v>
      </c>
      <c r="T333" s="29">
        <v>2.7857402367370814E-5</v>
      </c>
      <c r="U333" s="29">
        <v>2.7857402367370814E-5</v>
      </c>
      <c r="V333" s="29"/>
      <c r="W333" s="29"/>
      <c r="X333" s="29">
        <v>3.0506704546993525E-3</v>
      </c>
      <c r="Y333" s="29">
        <v>3.0506704546993525E-3</v>
      </c>
      <c r="Z333" s="28" t="s">
        <v>19</v>
      </c>
      <c r="AA333" s="37"/>
      <c r="AB333" s="38">
        <f t="shared" si="10"/>
        <v>-4.8444017814142804</v>
      </c>
    </row>
    <row r="334" spans="1:28">
      <c r="A334" s="27">
        <v>42331</v>
      </c>
      <c r="B334" s="29">
        <v>0.12106408207950295</v>
      </c>
      <c r="C334" s="29">
        <v>0.12106408207950295</v>
      </c>
      <c r="D334" s="29">
        <v>1.8701514799999999E-2</v>
      </c>
      <c r="E334" s="29">
        <v>1.8701514799999999E-2</v>
      </c>
      <c r="F334" s="29">
        <v>0</v>
      </c>
      <c r="G334" s="29">
        <v>0</v>
      </c>
      <c r="H334" s="29">
        <v>0.11376534911095097</v>
      </c>
      <c r="I334" s="29">
        <v>0.11376534911095097</v>
      </c>
      <c r="J334" s="29">
        <v>2.9597289480070696E-3</v>
      </c>
      <c r="K334" s="59">
        <v>2.9597289480070696E-3</v>
      </c>
      <c r="L334" s="59">
        <v>2.1827050000000002E-4</v>
      </c>
      <c r="M334" s="59">
        <v>2.1827050000000002E-4</v>
      </c>
      <c r="N334" s="29">
        <v>0</v>
      </c>
      <c r="O334" s="29">
        <v>0</v>
      </c>
      <c r="P334" s="29">
        <v>2.764255410285521E-3</v>
      </c>
      <c r="Q334" s="29">
        <v>2.764255410285521E-3</v>
      </c>
      <c r="R334" s="29">
        <v>2.7269862587821574E-3</v>
      </c>
      <c r="S334" s="29">
        <v>2.7269862587821574E-3</v>
      </c>
      <c r="T334" s="29">
        <v>0</v>
      </c>
      <c r="U334" s="29">
        <v>0</v>
      </c>
      <c r="V334" s="29"/>
      <c r="W334" s="29"/>
      <c r="X334" s="29">
        <v>2.5325446280108767E-3</v>
      </c>
      <c r="Y334" s="29">
        <v>2.5325446280108767E-3</v>
      </c>
      <c r="Z334" s="28" t="s">
        <v>19</v>
      </c>
      <c r="AA334" s="37"/>
      <c r="AB334" s="38">
        <f t="shared" si="10"/>
        <v>-2.173617293015158</v>
      </c>
    </row>
    <row r="335" spans="1:28">
      <c r="A335" s="27">
        <v>42332</v>
      </c>
      <c r="B335" s="29">
        <v>9.2700804999999997E-3</v>
      </c>
      <c r="C335" s="29">
        <v>9.2700804999999997E-3</v>
      </c>
      <c r="D335" s="29">
        <v>0</v>
      </c>
      <c r="E335" s="29">
        <v>0</v>
      </c>
      <c r="F335" s="29">
        <v>0</v>
      </c>
      <c r="G335" s="29">
        <v>0</v>
      </c>
      <c r="H335" s="29">
        <v>8.6090982291886966E-3</v>
      </c>
      <c r="I335" s="29">
        <v>8.6090982291886966E-3</v>
      </c>
      <c r="J335" s="29">
        <v>9.6752499999999965E-5</v>
      </c>
      <c r="K335" s="59">
        <v>9.6752499999999965E-5</v>
      </c>
      <c r="L335" s="59">
        <v>0</v>
      </c>
      <c r="M335" s="59">
        <v>0</v>
      </c>
      <c r="N335" s="29">
        <v>0</v>
      </c>
      <c r="O335" s="29">
        <v>0</v>
      </c>
      <c r="P335" s="29">
        <v>8.9853780279424659E-5</v>
      </c>
      <c r="Q335" s="29">
        <v>8.9853780279424659E-5</v>
      </c>
      <c r="R335" s="29">
        <v>0</v>
      </c>
      <c r="S335" s="29">
        <v>0</v>
      </c>
      <c r="T335" s="29">
        <v>0</v>
      </c>
      <c r="U335" s="29">
        <v>0</v>
      </c>
      <c r="V335" s="29"/>
      <c r="W335" s="29"/>
      <c r="X335" s="29">
        <v>0</v>
      </c>
      <c r="Y335" s="29">
        <v>0</v>
      </c>
      <c r="Z335" s="28" t="s">
        <v>19</v>
      </c>
      <c r="AA335" s="37"/>
      <c r="AB335" s="38">
        <f t="shared" si="10"/>
        <v>-4.7549357013134861</v>
      </c>
    </row>
    <row r="336" spans="1:28">
      <c r="A336" s="27">
        <v>42333</v>
      </c>
      <c r="B336" s="29">
        <v>1.5394977893632189</v>
      </c>
      <c r="C336" s="29">
        <v>1.5394977893632189</v>
      </c>
      <c r="D336" s="29">
        <v>0.99578215880574805</v>
      </c>
      <c r="E336" s="29">
        <v>0.99578215880574805</v>
      </c>
      <c r="F336" s="29">
        <v>0</v>
      </c>
      <c r="G336" s="29">
        <v>0</v>
      </c>
      <c r="H336" s="29">
        <v>1.50072936743188</v>
      </c>
      <c r="I336" s="29">
        <v>1.50072936743188</v>
      </c>
      <c r="J336" s="29">
        <v>2.8343842822796391E-2</v>
      </c>
      <c r="K336" s="59">
        <v>2.8343842822796391E-2</v>
      </c>
      <c r="L336" s="59">
        <v>2.0181186905348002E-2</v>
      </c>
      <c r="M336" s="59">
        <v>2.0181186905348002E-2</v>
      </c>
      <c r="N336" s="29">
        <v>0</v>
      </c>
      <c r="O336" s="29">
        <v>0</v>
      </c>
      <c r="P336" s="29">
        <v>2.7761822974730739E-2</v>
      </c>
      <c r="Q336" s="29">
        <v>2.7761822974730739E-2</v>
      </c>
      <c r="R336" s="29">
        <v>2.3176952730611988E-2</v>
      </c>
      <c r="S336" s="29">
        <v>2.3176952730611988E-2</v>
      </c>
      <c r="T336" s="29">
        <v>0</v>
      </c>
      <c r="U336" s="29">
        <v>0</v>
      </c>
      <c r="V336" s="29"/>
      <c r="W336" s="29"/>
      <c r="X336" s="29">
        <v>2.1524372168192262E-2</v>
      </c>
      <c r="Y336" s="29">
        <v>2.1524372168192262E-2</v>
      </c>
      <c r="Z336" s="28" t="s">
        <v>19</v>
      </c>
      <c r="AA336" s="37"/>
      <c r="AB336" s="38">
        <f t="shared" si="10"/>
        <v>0.40595123488398077</v>
      </c>
    </row>
    <row r="337" spans="1:28">
      <c r="A337" s="27">
        <v>42334</v>
      </c>
      <c r="B337" s="29">
        <v>1.2341560131952423</v>
      </c>
      <c r="C337" s="29">
        <v>1.2341560131952423</v>
      </c>
      <c r="D337" s="29">
        <v>2.5588574429713993</v>
      </c>
      <c r="E337" s="29">
        <v>2.5588574429713993</v>
      </c>
      <c r="F337" s="29">
        <v>0</v>
      </c>
      <c r="G337" s="29">
        <v>0</v>
      </c>
      <c r="H337" s="29">
        <v>1.3286108735603086</v>
      </c>
      <c r="I337" s="29">
        <v>1.3286108735603086</v>
      </c>
      <c r="J337" s="29">
        <v>7.3899744288703452E-3</v>
      </c>
      <c r="K337" s="59">
        <v>7.3899744288703452E-3</v>
      </c>
      <c r="L337" s="59">
        <v>6.1547253517755279E-2</v>
      </c>
      <c r="M337" s="59">
        <v>6.1547253517755279E-2</v>
      </c>
      <c r="N337" s="29">
        <v>0</v>
      </c>
      <c r="O337" s="29">
        <v>0</v>
      </c>
      <c r="P337" s="29">
        <v>1.1251537584997485E-2</v>
      </c>
      <c r="Q337" s="29">
        <v>1.1251537584997485E-2</v>
      </c>
      <c r="R337" s="29">
        <v>0</v>
      </c>
      <c r="S337" s="29">
        <v>0</v>
      </c>
      <c r="T337" s="29">
        <v>0</v>
      </c>
      <c r="U337" s="29">
        <v>0</v>
      </c>
      <c r="V337" s="29"/>
      <c r="W337" s="29"/>
      <c r="X337" s="29">
        <v>0</v>
      </c>
      <c r="Y337" s="29">
        <v>0</v>
      </c>
      <c r="Z337" s="28" t="s">
        <v>19</v>
      </c>
      <c r="AA337" s="37"/>
      <c r="AB337" s="38">
        <f t="shared" si="10"/>
        <v>0.28413394043974061</v>
      </c>
    </row>
    <row r="338" spans="1:28">
      <c r="A338" s="27">
        <v>42335</v>
      </c>
      <c r="B338" s="29">
        <v>0.12344505146982246</v>
      </c>
      <c r="C338" s="29">
        <v>0.12344505146982246</v>
      </c>
      <c r="D338" s="29">
        <v>4.3970196635969107E-2</v>
      </c>
      <c r="E338" s="29">
        <v>4.3970196635969107E-2</v>
      </c>
      <c r="F338" s="29">
        <v>0</v>
      </c>
      <c r="G338" s="29">
        <v>0</v>
      </c>
      <c r="H338" s="29">
        <v>0.11777827543476223</v>
      </c>
      <c r="I338" s="29">
        <v>0.11777827543476223</v>
      </c>
      <c r="J338" s="29">
        <v>1.7102016178711472E-3</v>
      </c>
      <c r="K338" s="59">
        <v>1.7102016178711472E-3</v>
      </c>
      <c r="L338" s="59">
        <v>7.0725112722476425E-4</v>
      </c>
      <c r="M338" s="59">
        <v>7.0725112722476425E-4</v>
      </c>
      <c r="N338" s="29">
        <v>0</v>
      </c>
      <c r="O338" s="29">
        <v>0</v>
      </c>
      <c r="P338" s="29">
        <v>1.6386884856153102E-3</v>
      </c>
      <c r="Q338" s="29">
        <v>1.6386884856153102E-3</v>
      </c>
      <c r="R338" s="29">
        <v>0</v>
      </c>
      <c r="S338" s="29">
        <v>0</v>
      </c>
      <c r="T338" s="29">
        <v>0</v>
      </c>
      <c r="U338" s="29">
        <v>0</v>
      </c>
      <c r="V338" s="29"/>
      <c r="W338" s="29"/>
      <c r="X338" s="29">
        <v>0</v>
      </c>
      <c r="Y338" s="29">
        <v>0</v>
      </c>
      <c r="Z338" s="28" t="s">
        <v>19</v>
      </c>
      <c r="AA338" s="37"/>
      <c r="AB338" s="38">
        <f t="shared" si="10"/>
        <v>-2.1389514438316799</v>
      </c>
    </row>
    <row r="339" spans="1:28">
      <c r="A339" s="27">
        <v>42336</v>
      </c>
      <c r="B339" s="29">
        <v>0.25150557880000002</v>
      </c>
      <c r="C339" s="29">
        <v>0.25150557880000002</v>
      </c>
      <c r="D339" s="29">
        <v>0</v>
      </c>
      <c r="E339" s="29">
        <v>0</v>
      </c>
      <c r="F339" s="29">
        <v>0</v>
      </c>
      <c r="G339" s="29">
        <v>0</v>
      </c>
      <c r="H339" s="29">
        <v>0.23357253834830868</v>
      </c>
      <c r="I339" s="29">
        <v>0.23357253834830868</v>
      </c>
      <c r="J339" s="29">
        <v>5.446262490000001E-3</v>
      </c>
      <c r="K339" s="59">
        <v>5.446262490000001E-3</v>
      </c>
      <c r="L339" s="59">
        <v>0</v>
      </c>
      <c r="M339" s="59">
        <v>0</v>
      </c>
      <c r="N339" s="29">
        <v>0</v>
      </c>
      <c r="O339" s="29">
        <v>0</v>
      </c>
      <c r="P339" s="29">
        <v>5.0579289746573216E-3</v>
      </c>
      <c r="Q339" s="29">
        <v>5.0579289746573216E-3</v>
      </c>
      <c r="R339" s="29">
        <v>1.5652220594079406E-3</v>
      </c>
      <c r="S339" s="29">
        <v>1.5652220594079406E-3</v>
      </c>
      <c r="T339" s="29">
        <v>0</v>
      </c>
      <c r="U339" s="29">
        <v>0</v>
      </c>
      <c r="V339" s="29"/>
      <c r="W339" s="29"/>
      <c r="X339" s="29">
        <v>1.4536174157210378E-3</v>
      </c>
      <c r="Y339" s="29">
        <v>1.4536174157210378E-3</v>
      </c>
      <c r="Z339" s="28" t="s">
        <v>19</v>
      </c>
      <c r="AA339" s="37"/>
      <c r="AB339" s="38">
        <f t="shared" si="10"/>
        <v>-1.4542625933790596</v>
      </c>
    </row>
    <row r="340" spans="1:28">
      <c r="A340" s="27">
        <v>42337</v>
      </c>
      <c r="B340" s="29">
        <v>5.216849E-4</v>
      </c>
      <c r="C340" s="29">
        <v>5.216849E-4</v>
      </c>
      <c r="D340" s="29">
        <v>3.5295646915082496E-2</v>
      </c>
      <c r="E340" s="29">
        <v>3.5295646915082496E-2</v>
      </c>
      <c r="F340" s="29">
        <v>0</v>
      </c>
      <c r="G340" s="29">
        <v>0</v>
      </c>
      <c r="H340" s="29">
        <v>3.0011641642669305E-3</v>
      </c>
      <c r="I340" s="29">
        <v>3.0011641642669305E-3</v>
      </c>
      <c r="J340" s="29">
        <v>5.00445E-6</v>
      </c>
      <c r="K340" s="59">
        <v>5.00445E-6</v>
      </c>
      <c r="L340" s="59">
        <v>4.5200140385379204E-4</v>
      </c>
      <c r="M340" s="59">
        <v>4.5200140385379204E-4</v>
      </c>
      <c r="N340" s="29">
        <v>0</v>
      </c>
      <c r="O340" s="29">
        <v>0</v>
      </c>
      <c r="P340" s="29">
        <v>3.6876563904945556E-5</v>
      </c>
      <c r="Q340" s="29">
        <v>3.6876563904945556E-5</v>
      </c>
      <c r="R340" s="29">
        <v>1.6316548797347787E-3</v>
      </c>
      <c r="S340" s="29">
        <v>1.6316548797347787E-3</v>
      </c>
      <c r="T340" s="29">
        <v>7.384322036623521E-2</v>
      </c>
      <c r="U340" s="29">
        <v>7.384322036623521E-2</v>
      </c>
      <c r="V340" s="29"/>
      <c r="W340" s="29"/>
      <c r="X340" s="29">
        <v>6.7805383801645925E-3</v>
      </c>
      <c r="Y340" s="29">
        <v>6.7805383801645925E-3</v>
      </c>
      <c r="Z340" s="28" t="s">
        <v>19</v>
      </c>
      <c r="AA340" s="37"/>
      <c r="AB340" s="38">
        <f t="shared" si="10"/>
        <v>-5.808755010832158</v>
      </c>
    </row>
    <row r="341" spans="1:28">
      <c r="A341" s="27">
        <v>42338</v>
      </c>
      <c r="B341" s="29">
        <v>4.6481938631999995</v>
      </c>
      <c r="C341" s="29">
        <v>4.6481938631999995</v>
      </c>
      <c r="D341" s="29">
        <v>1.0834287200000001E-2</v>
      </c>
      <c r="E341" s="29">
        <v>1.0834287200000001E-2</v>
      </c>
      <c r="F341" s="29">
        <v>0</v>
      </c>
      <c r="G341" s="29">
        <v>0</v>
      </c>
      <c r="H341" s="29">
        <v>4.3175373534627841</v>
      </c>
      <c r="I341" s="29">
        <v>4.3175373534627841</v>
      </c>
      <c r="J341" s="29">
        <v>4.7306559070000018E-2</v>
      </c>
      <c r="K341" s="59">
        <v>4.7306559070000018E-2</v>
      </c>
      <c r="L341" s="59">
        <v>1.6120499999999999E-5</v>
      </c>
      <c r="M341" s="59">
        <v>1.6120499999999999E-5</v>
      </c>
      <c r="N341" s="29">
        <v>0</v>
      </c>
      <c r="O341" s="29">
        <v>0</v>
      </c>
      <c r="P341" s="29">
        <v>4.3934620555155297E-2</v>
      </c>
      <c r="Q341" s="29">
        <v>4.3934620555155297E-2</v>
      </c>
      <c r="R341" s="29">
        <v>8.812880725796883E-3</v>
      </c>
      <c r="S341" s="29">
        <v>8.812880725796883E-3</v>
      </c>
      <c r="T341" s="29">
        <v>5.6558968442843771E-5</v>
      </c>
      <c r="U341" s="29">
        <v>5.6558968442843771E-5</v>
      </c>
      <c r="V341" s="29"/>
      <c r="W341" s="29"/>
      <c r="X341" s="29">
        <v>8.1885308683031649E-3</v>
      </c>
      <c r="Y341" s="29">
        <v>8.1885308683031649E-3</v>
      </c>
      <c r="Z341" s="28" t="s">
        <v>19</v>
      </c>
      <c r="AA341" s="37"/>
      <c r="AB341" s="38">
        <f t="shared" si="10"/>
        <v>1.4626851826429121</v>
      </c>
    </row>
    <row r="342" spans="1:28">
      <c r="A342" s="27">
        <v>42339</v>
      </c>
      <c r="B342" s="29">
        <v>0.10928719620455986</v>
      </c>
      <c r="C342" s="29">
        <v>0.10928719620455986</v>
      </c>
      <c r="D342" s="29">
        <v>0.33496877069999997</v>
      </c>
      <c r="E342" s="29">
        <v>0.33496877069999997</v>
      </c>
      <c r="F342" s="29">
        <v>0</v>
      </c>
      <c r="G342" s="29">
        <v>0</v>
      </c>
      <c r="H342" s="29">
        <v>0.12537891402624071</v>
      </c>
      <c r="I342" s="29">
        <v>0.12537891402624071</v>
      </c>
      <c r="J342" s="29">
        <v>3.8559614148473156E-3</v>
      </c>
      <c r="K342" s="59">
        <v>3.8559614148473156E-3</v>
      </c>
      <c r="L342" s="59">
        <v>3.7077100000000005E-4</v>
      </c>
      <c r="M342" s="59">
        <v>3.7077100000000005E-4</v>
      </c>
      <c r="N342" s="29">
        <v>0</v>
      </c>
      <c r="O342" s="29">
        <v>0</v>
      </c>
      <c r="P342" s="29">
        <v>3.6074577395431404E-3</v>
      </c>
      <c r="Q342" s="29">
        <v>3.6074577395431404E-3</v>
      </c>
      <c r="R342" s="29">
        <v>0</v>
      </c>
      <c r="S342" s="29">
        <v>0</v>
      </c>
      <c r="T342" s="29">
        <v>0</v>
      </c>
      <c r="U342" s="29">
        <v>0</v>
      </c>
      <c r="V342" s="29"/>
      <c r="W342" s="29"/>
      <c r="X342" s="29">
        <v>0</v>
      </c>
      <c r="Y342" s="29">
        <v>0</v>
      </c>
      <c r="Z342" s="28" t="s">
        <v>19</v>
      </c>
      <c r="AA342" s="37"/>
      <c r="AB342" s="38">
        <f t="shared" si="10"/>
        <v>-2.0764148146330634</v>
      </c>
    </row>
    <row r="343" spans="1:28">
      <c r="A343" s="27">
        <v>42340</v>
      </c>
      <c r="B343" s="29">
        <v>2.8331614E-3</v>
      </c>
      <c r="C343" s="29">
        <v>2.8331614E-3</v>
      </c>
      <c r="D343" s="29">
        <v>0.17473417688680765</v>
      </c>
      <c r="E343" s="29">
        <v>0.17473417688680765</v>
      </c>
      <c r="F343" s="29">
        <v>0</v>
      </c>
      <c r="G343" s="29">
        <v>0</v>
      </c>
      <c r="H343" s="29">
        <v>1.5090177244818077E-2</v>
      </c>
      <c r="I343" s="29">
        <v>1.5090177244818077E-2</v>
      </c>
      <c r="J343" s="29">
        <v>2.3754449999999998E-5</v>
      </c>
      <c r="K343" s="59">
        <v>2.3754449999999998E-5</v>
      </c>
      <c r="L343" s="59">
        <v>1.9713900509469483E-2</v>
      </c>
      <c r="M343" s="59">
        <v>1.9713900509469483E-2</v>
      </c>
      <c r="N343" s="29">
        <v>0</v>
      </c>
      <c r="O343" s="29">
        <v>0</v>
      </c>
      <c r="P343" s="29">
        <v>1.4277160935902977E-3</v>
      </c>
      <c r="Q343" s="29">
        <v>1.4277160935902977E-3</v>
      </c>
      <c r="R343" s="29">
        <v>3.6457035545216007E-3</v>
      </c>
      <c r="S343" s="29">
        <v>3.6457035545216007E-3</v>
      </c>
      <c r="T343" s="29">
        <v>0</v>
      </c>
      <c r="U343" s="29">
        <v>0</v>
      </c>
      <c r="V343" s="29"/>
      <c r="W343" s="29"/>
      <c r="X343" s="29">
        <v>3.3857548502819203E-3</v>
      </c>
      <c r="Y343" s="29">
        <v>3.3857548502819203E-3</v>
      </c>
      <c r="Z343" s="28" t="s">
        <v>19</v>
      </c>
      <c r="AA343" s="37"/>
      <c r="AB343" s="38">
        <f t="shared" si="10"/>
        <v>-4.1937112604252329</v>
      </c>
    </row>
    <row r="344" spans="1:28">
      <c r="A344" s="27">
        <v>42341</v>
      </c>
      <c r="B344" s="29">
        <v>0.83255760458951067</v>
      </c>
      <c r="C344" s="29">
        <v>0.83255760458951067</v>
      </c>
      <c r="D344" s="29">
        <v>1.1547612000000001E-3</v>
      </c>
      <c r="E344" s="29">
        <v>1.1547612000000001E-3</v>
      </c>
      <c r="F344" s="29">
        <v>0</v>
      </c>
      <c r="G344" s="29">
        <v>0</v>
      </c>
      <c r="H344" s="29">
        <v>0.77327629205046933</v>
      </c>
      <c r="I344" s="29">
        <v>0.77327629205046933</v>
      </c>
      <c r="J344" s="29">
        <v>2.5331975552611791E-3</v>
      </c>
      <c r="K344" s="59">
        <v>2.5331975552611791E-3</v>
      </c>
      <c r="L344" s="59">
        <v>1.6120499999999999E-5</v>
      </c>
      <c r="M344" s="59">
        <v>1.6120499999999999E-5</v>
      </c>
      <c r="N344" s="29">
        <v>0</v>
      </c>
      <c r="O344" s="29">
        <v>0</v>
      </c>
      <c r="P344" s="29">
        <v>2.3537230288216771E-3</v>
      </c>
      <c r="Q344" s="29">
        <v>2.3537230288216771E-3</v>
      </c>
      <c r="R344" s="29">
        <v>5.766692866907723E-3</v>
      </c>
      <c r="S344" s="29">
        <v>5.766692866907723E-3</v>
      </c>
      <c r="T344" s="29">
        <v>5.387157327810059E-2</v>
      </c>
      <c r="U344" s="29">
        <v>5.387157327810059E-2</v>
      </c>
      <c r="V344" s="29"/>
      <c r="W344" s="29"/>
      <c r="X344" s="29">
        <v>9.1967033281217785E-3</v>
      </c>
      <c r="Y344" s="29">
        <v>9.1967033281217785E-3</v>
      </c>
      <c r="Z344" s="28" t="s">
        <v>19</v>
      </c>
      <c r="AA344" s="37"/>
      <c r="AB344" s="38">
        <f t="shared" si="10"/>
        <v>-0.25711886598987982</v>
      </c>
    </row>
    <row r="345" spans="1:28">
      <c r="A345" s="27">
        <v>42342</v>
      </c>
      <c r="B345" s="29">
        <v>1.7957341266583403E-2</v>
      </c>
      <c r="C345" s="29">
        <v>1.7957341266583403E-2</v>
      </c>
      <c r="D345" s="29">
        <v>6.0209892000000001E-3</v>
      </c>
      <c r="E345" s="29">
        <v>6.0209892000000001E-3</v>
      </c>
      <c r="F345" s="29">
        <v>0</v>
      </c>
      <c r="G345" s="29">
        <v>0</v>
      </c>
      <c r="H345" s="29">
        <v>1.7106246489771756E-2</v>
      </c>
      <c r="I345" s="29">
        <v>1.7106246489771756E-2</v>
      </c>
      <c r="J345" s="29">
        <v>1.9342619780470872E-4</v>
      </c>
      <c r="K345" s="59">
        <v>1.9342619780470872E-4</v>
      </c>
      <c r="L345" s="59">
        <v>6.4481999999999997E-5</v>
      </c>
      <c r="M345" s="59">
        <v>6.4481999999999997E-5</v>
      </c>
      <c r="N345" s="29">
        <v>0</v>
      </c>
      <c r="O345" s="29">
        <v>0</v>
      </c>
      <c r="P345" s="29">
        <v>1.842321213700005E-4</v>
      </c>
      <c r="Q345" s="29">
        <v>1.842321213700005E-4</v>
      </c>
      <c r="R345" s="29">
        <v>0</v>
      </c>
      <c r="S345" s="29">
        <v>0</v>
      </c>
      <c r="T345" s="29">
        <v>4.1786103551056214E-5</v>
      </c>
      <c r="U345" s="29">
        <v>4.1786103551056214E-5</v>
      </c>
      <c r="V345" s="29"/>
      <c r="W345" s="29"/>
      <c r="X345" s="29">
        <v>2.9794642682480896E-6</v>
      </c>
      <c r="Y345" s="29">
        <v>2.9794642682480896E-6</v>
      </c>
      <c r="Z345" s="28" t="s">
        <v>19</v>
      </c>
      <c r="AA345" s="37"/>
      <c r="AB345" s="38">
        <f t="shared" si="10"/>
        <v>-4.068311590376811</v>
      </c>
    </row>
    <row r="346" spans="1:28">
      <c r="A346" s="27">
        <v>42343</v>
      </c>
      <c r="B346" s="29">
        <v>1.8124128221783845E-2</v>
      </c>
      <c r="C346" s="29">
        <v>1.8124128221783845E-2</v>
      </c>
      <c r="D346" s="29">
        <v>7.6933002900000005E-2</v>
      </c>
      <c r="E346" s="29">
        <v>7.6933002900000005E-2</v>
      </c>
      <c r="F346" s="29">
        <v>0</v>
      </c>
      <c r="G346" s="29">
        <v>0</v>
      </c>
      <c r="H346" s="29">
        <v>2.2317362954606783E-2</v>
      </c>
      <c r="I346" s="29">
        <v>2.2317362954606783E-2</v>
      </c>
      <c r="J346" s="29">
        <v>2.6675905730761074E-4</v>
      </c>
      <c r="K346" s="59">
        <v>2.6675905730761074E-4</v>
      </c>
      <c r="L346" s="59">
        <v>7.0930039999999998E-4</v>
      </c>
      <c r="M346" s="59">
        <v>7.0930039999999998E-4</v>
      </c>
      <c r="N346" s="29">
        <v>0</v>
      </c>
      <c r="O346" s="29">
        <v>0</v>
      </c>
      <c r="P346" s="29">
        <v>2.9831347386534163E-4</v>
      </c>
      <c r="Q346" s="29">
        <v>2.9831347386534163E-4</v>
      </c>
      <c r="R346" s="29">
        <v>0</v>
      </c>
      <c r="S346" s="29">
        <v>0</v>
      </c>
      <c r="T346" s="29">
        <v>0</v>
      </c>
      <c r="U346" s="29">
        <v>0</v>
      </c>
      <c r="V346" s="29"/>
      <c r="W346" s="29"/>
      <c r="X346" s="29">
        <v>0</v>
      </c>
      <c r="Y346" s="29">
        <v>0</v>
      </c>
      <c r="Z346" s="28" t="s">
        <v>19</v>
      </c>
      <c r="AA346" s="37"/>
      <c r="AB346" s="38">
        <f t="shared" si="10"/>
        <v>-3.8023902956439932</v>
      </c>
    </row>
    <row r="347" spans="1:28">
      <c r="A347" s="27">
        <v>42344</v>
      </c>
      <c r="B347" s="29">
        <v>0.17097419220000001</v>
      </c>
      <c r="C347" s="29">
        <v>0.17097419220000001</v>
      </c>
      <c r="D347" s="29">
        <v>0</v>
      </c>
      <c r="E347" s="29">
        <v>0</v>
      </c>
      <c r="F347" s="29">
        <v>0</v>
      </c>
      <c r="G347" s="29">
        <v>0</v>
      </c>
      <c r="H347" s="29">
        <v>0.15878326140813859</v>
      </c>
      <c r="I347" s="29">
        <v>0.15878326140813859</v>
      </c>
      <c r="J347" s="29">
        <v>4.5573744500000003E-3</v>
      </c>
      <c r="K347" s="59">
        <v>4.5573744500000003E-3</v>
      </c>
      <c r="L347" s="59">
        <v>0</v>
      </c>
      <c r="M347" s="59">
        <v>0</v>
      </c>
      <c r="N347" s="29">
        <v>0</v>
      </c>
      <c r="O347" s="29">
        <v>0</v>
      </c>
      <c r="P347" s="29">
        <v>4.2324211000373526E-3</v>
      </c>
      <c r="Q347" s="29">
        <v>4.2324211000373526E-3</v>
      </c>
      <c r="R347" s="29">
        <v>0</v>
      </c>
      <c r="S347" s="29">
        <v>0</v>
      </c>
      <c r="T347" s="29">
        <v>0</v>
      </c>
      <c r="U347" s="29">
        <v>0</v>
      </c>
      <c r="V347" s="29"/>
      <c r="W347" s="29"/>
      <c r="X347" s="29">
        <v>0</v>
      </c>
      <c r="Y347" s="29">
        <v>0</v>
      </c>
      <c r="Z347" s="28" t="s">
        <v>19</v>
      </c>
      <c r="AA347" s="37"/>
      <c r="AB347" s="38">
        <f t="shared" si="10"/>
        <v>-1.8402151424745405</v>
      </c>
    </row>
    <row r="348" spans="1:28">
      <c r="A348" s="27">
        <v>42345</v>
      </c>
      <c r="B348" s="29">
        <v>2.5499471000000003E-2</v>
      </c>
      <c r="C348" s="29">
        <v>2.5499471000000003E-2</v>
      </c>
      <c r="D348" s="29">
        <v>4.1690054000000001E-3</v>
      </c>
      <c r="E348" s="29">
        <v>4.1690054000000001E-3</v>
      </c>
      <c r="F348" s="29">
        <v>0</v>
      </c>
      <c r="G348" s="29">
        <v>0</v>
      </c>
      <c r="H348" s="29">
        <v>2.3978550055489285E-2</v>
      </c>
      <c r="I348" s="29">
        <v>2.3978550055489285E-2</v>
      </c>
      <c r="J348" s="29">
        <v>2.6274934000000011E-4</v>
      </c>
      <c r="K348" s="59">
        <v>2.6274934000000011E-4</v>
      </c>
      <c r="L348" s="59">
        <v>5.8839699999999992E-5</v>
      </c>
      <c r="M348" s="59">
        <v>5.8839699999999992E-5</v>
      </c>
      <c r="N348" s="29">
        <v>0</v>
      </c>
      <c r="O348" s="29">
        <v>0</v>
      </c>
      <c r="P348" s="29">
        <v>2.4821002107094491E-4</v>
      </c>
      <c r="Q348" s="29">
        <v>2.4821002107094491E-4</v>
      </c>
      <c r="R348" s="29">
        <v>1.3578220349729339E-3</v>
      </c>
      <c r="S348" s="29">
        <v>1.3578220349729339E-3</v>
      </c>
      <c r="T348" s="29">
        <v>0</v>
      </c>
      <c r="U348" s="29">
        <v>0</v>
      </c>
      <c r="V348" s="29"/>
      <c r="W348" s="29"/>
      <c r="X348" s="29">
        <v>1.261005584238333E-3</v>
      </c>
      <c r="Y348" s="29">
        <v>1.261005584238333E-3</v>
      </c>
      <c r="Z348" s="28" t="s">
        <v>19</v>
      </c>
      <c r="AA348" s="37"/>
      <c r="AB348" s="38">
        <f t="shared" si="10"/>
        <v>-3.730595595952733</v>
      </c>
    </row>
    <row r="349" spans="1:28">
      <c r="A349" s="27">
        <v>42346</v>
      </c>
      <c r="B349" s="29">
        <v>5.6209840000000011E-2</v>
      </c>
      <c r="C349" s="29">
        <v>5.6209840000000011E-2</v>
      </c>
      <c r="D349" s="29">
        <v>0.50089466780000003</v>
      </c>
      <c r="E349" s="29">
        <v>0.50089466780000003</v>
      </c>
      <c r="F349" s="29">
        <v>0</v>
      </c>
      <c r="G349" s="29">
        <v>0</v>
      </c>
      <c r="H349" s="29">
        <v>8.7917092949375927E-2</v>
      </c>
      <c r="I349" s="29">
        <v>8.7917092949375927E-2</v>
      </c>
      <c r="J349" s="29">
        <v>9.2053294999999973E-4</v>
      </c>
      <c r="K349" s="59">
        <v>9.2053294999999973E-4</v>
      </c>
      <c r="L349" s="59">
        <v>1.6442859E-3</v>
      </c>
      <c r="M349" s="59">
        <v>1.6442859E-3</v>
      </c>
      <c r="N349" s="29">
        <v>0</v>
      </c>
      <c r="O349" s="29">
        <v>0</v>
      </c>
      <c r="P349" s="29">
        <v>9.7213852865677406E-4</v>
      </c>
      <c r="Q349" s="29">
        <v>9.7213852865677406E-4</v>
      </c>
      <c r="R349" s="29">
        <v>1.0856095029019878E-6</v>
      </c>
      <c r="S349" s="29">
        <v>1.0856095029019878E-6</v>
      </c>
      <c r="T349" s="29">
        <v>0</v>
      </c>
      <c r="U349" s="29">
        <v>0</v>
      </c>
      <c r="V349" s="29"/>
      <c r="W349" s="29"/>
      <c r="X349" s="29">
        <v>1.0082025554172832E-6</v>
      </c>
      <c r="Y349" s="29">
        <v>1.0082025554172832E-6</v>
      </c>
      <c r="Z349" s="28" t="s">
        <v>19</v>
      </c>
      <c r="AA349" s="37"/>
      <c r="AB349" s="38">
        <f t="shared" si="10"/>
        <v>-2.4313610341584448</v>
      </c>
    </row>
    <row r="350" spans="1:28">
      <c r="A350" s="27">
        <v>42347</v>
      </c>
      <c r="B350" s="29">
        <v>1.7508301999999999E-3</v>
      </c>
      <c r="C350" s="29">
        <v>1.7508301999999999E-3</v>
      </c>
      <c r="D350" s="29">
        <v>9.8757563E-3</v>
      </c>
      <c r="E350" s="29">
        <v>9.8757563E-3</v>
      </c>
      <c r="F350" s="29">
        <v>0</v>
      </c>
      <c r="G350" s="29">
        <v>0</v>
      </c>
      <c r="H350" s="29">
        <v>2.3301598081681301E-3</v>
      </c>
      <c r="I350" s="29">
        <v>2.3301598081681301E-3</v>
      </c>
      <c r="J350" s="29">
        <v>1.3345200000000001E-5</v>
      </c>
      <c r="K350" s="59">
        <v>1.3345200000000001E-5</v>
      </c>
      <c r="L350" s="59">
        <v>1.17034E-4</v>
      </c>
      <c r="M350" s="59">
        <v>1.17034E-4</v>
      </c>
      <c r="N350" s="29">
        <v>0</v>
      </c>
      <c r="O350" s="29">
        <v>0</v>
      </c>
      <c r="P350" s="29">
        <v>2.0738497014162824E-5</v>
      </c>
      <c r="Q350" s="29">
        <v>2.0738497014162824E-5</v>
      </c>
      <c r="R350" s="29">
        <v>4.3019301943354885E-3</v>
      </c>
      <c r="S350" s="29">
        <v>4.3019301943354885E-3</v>
      </c>
      <c r="T350" s="29">
        <v>0.11820402322700296</v>
      </c>
      <c r="U350" s="29">
        <v>0.11820402322700296</v>
      </c>
      <c r="V350" s="29"/>
      <c r="W350" s="29"/>
      <c r="X350" s="29">
        <v>1.2423463130634461E-2</v>
      </c>
      <c r="Y350" s="29">
        <v>1.2423463130634461E-2</v>
      </c>
      <c r="Z350" s="28" t="s">
        <v>19</v>
      </c>
      <c r="AA350" s="37"/>
      <c r="AB350" s="38">
        <f t="shared" si="10"/>
        <v>-6.0618184265599</v>
      </c>
    </row>
    <row r="351" spans="1:28">
      <c r="A351" s="27">
        <v>42348</v>
      </c>
      <c r="B351" s="29">
        <v>9.7497116999999994E-2</v>
      </c>
      <c r="C351" s="29">
        <v>9.7497116999999994E-2</v>
      </c>
      <c r="D351" s="29">
        <v>1.9602470699999999E-2</v>
      </c>
      <c r="E351" s="29">
        <v>1.9602470699999999E-2</v>
      </c>
      <c r="F351" s="29">
        <v>0</v>
      </c>
      <c r="G351" s="29">
        <v>0</v>
      </c>
      <c r="H351" s="29">
        <v>9.1943014185529595E-2</v>
      </c>
      <c r="I351" s="29">
        <v>9.1943014185529595E-2</v>
      </c>
      <c r="J351" s="29">
        <v>3.4230349000000005E-3</v>
      </c>
      <c r="K351" s="59">
        <v>3.4230349000000005E-3</v>
      </c>
      <c r="L351" s="59">
        <v>8.0602399999999999E-5</v>
      </c>
      <c r="M351" s="59">
        <v>8.0602399999999999E-5</v>
      </c>
      <c r="N351" s="29">
        <v>0</v>
      </c>
      <c r="O351" s="29">
        <v>0</v>
      </c>
      <c r="P351" s="29">
        <v>3.1847102572006738E-3</v>
      </c>
      <c r="Q351" s="29">
        <v>3.1847102572006738E-3</v>
      </c>
      <c r="R351" s="29">
        <v>8.0578150118381861E-3</v>
      </c>
      <c r="S351" s="29">
        <v>8.0578150118381861E-3</v>
      </c>
      <c r="T351" s="29">
        <v>7.8380178215430196E-2</v>
      </c>
      <c r="U351" s="29">
        <v>7.8380178215430196E-2</v>
      </c>
      <c r="V351" s="29"/>
      <c r="W351" s="29"/>
      <c r="X351" s="29">
        <v>1.307199318635646E-2</v>
      </c>
      <c r="Y351" s="29">
        <v>1.307199318635646E-2</v>
      </c>
      <c r="Z351" s="28" t="s">
        <v>19</v>
      </c>
      <c r="AA351" s="37"/>
      <c r="AB351" s="38">
        <f t="shared" si="10"/>
        <v>-2.3865863048742124</v>
      </c>
    </row>
    <row r="352" spans="1:28">
      <c r="A352" s="27">
        <v>42349</v>
      </c>
      <c r="B352" s="29">
        <v>0.17156814300000001</v>
      </c>
      <c r="C352" s="29">
        <v>0.17156814300000001</v>
      </c>
      <c r="D352" s="29">
        <v>4.9735290822000016</v>
      </c>
      <c r="E352" s="29">
        <v>4.9735290822000016</v>
      </c>
      <c r="F352" s="29">
        <v>0</v>
      </c>
      <c r="G352" s="29">
        <v>0</v>
      </c>
      <c r="H352" s="29">
        <v>0.51396118326967122</v>
      </c>
      <c r="I352" s="29">
        <v>0.51396118326967122</v>
      </c>
      <c r="J352" s="29">
        <v>4.6494892300000014E-3</v>
      </c>
      <c r="K352" s="59">
        <v>4.6494892300000014E-3</v>
      </c>
      <c r="L352" s="59">
        <v>5.9202363300000005E-2</v>
      </c>
      <c r="M352" s="59">
        <v>5.9202363300000005E-2</v>
      </c>
      <c r="N352" s="29">
        <v>0</v>
      </c>
      <c r="O352" s="29">
        <v>0</v>
      </c>
      <c r="P352" s="29">
        <v>8.5392593978072442E-3</v>
      </c>
      <c r="Q352" s="29">
        <v>8.5392593978072442E-3</v>
      </c>
      <c r="R352" s="29">
        <v>2.722125320709462E-4</v>
      </c>
      <c r="S352" s="29">
        <v>2.722125320709462E-4</v>
      </c>
      <c r="T352" s="29">
        <v>0</v>
      </c>
      <c r="U352" s="29">
        <v>0</v>
      </c>
      <c r="V352" s="29"/>
      <c r="W352" s="29"/>
      <c r="X352" s="29">
        <v>2.5280302882105005E-4</v>
      </c>
      <c r="Y352" s="29">
        <v>2.5280302882105005E-4</v>
      </c>
      <c r="Z352" s="28" t="s">
        <v>19</v>
      </c>
      <c r="AA352" s="37"/>
      <c r="AB352" s="38">
        <f t="shared" si="10"/>
        <v>-0.66560753530927075</v>
      </c>
    </row>
    <row r="353" spans="1:28">
      <c r="A353" s="27">
        <v>42350</v>
      </c>
      <c r="B353" s="29">
        <v>5.7080777000000004E-3</v>
      </c>
      <c r="C353" s="29">
        <v>5.7080777000000004E-3</v>
      </c>
      <c r="D353" s="29">
        <v>4.6989543799999998E-2</v>
      </c>
      <c r="E353" s="29">
        <v>4.6989543799999998E-2</v>
      </c>
      <c r="F353" s="29">
        <v>0</v>
      </c>
      <c r="G353" s="29">
        <v>0</v>
      </c>
      <c r="H353" s="29">
        <v>8.6515599281422294E-3</v>
      </c>
      <c r="I353" s="29">
        <v>8.6515599281422294E-3</v>
      </c>
      <c r="J353" s="29">
        <v>4.1937200000000002E-5</v>
      </c>
      <c r="K353" s="59">
        <v>4.1937200000000002E-5</v>
      </c>
      <c r="L353" s="59">
        <v>2.9500400000000002E-4</v>
      </c>
      <c r="M353" s="59">
        <v>2.9500400000000002E-4</v>
      </c>
      <c r="N353" s="29">
        <v>0</v>
      </c>
      <c r="O353" s="29">
        <v>0</v>
      </c>
      <c r="P353" s="29">
        <v>5.99815598230835E-5</v>
      </c>
      <c r="Q353" s="29">
        <v>5.99815598230835E-5</v>
      </c>
      <c r="R353" s="29">
        <v>1.80178771227912E-3</v>
      </c>
      <c r="S353" s="29">
        <v>1.80178771227912E-3</v>
      </c>
      <c r="T353" s="29">
        <v>0</v>
      </c>
      <c r="U353" s="29">
        <v>0</v>
      </c>
      <c r="V353" s="29"/>
      <c r="W353" s="29"/>
      <c r="X353" s="29">
        <v>1.6733152860059981E-3</v>
      </c>
      <c r="Y353" s="29">
        <v>1.6733152860059981E-3</v>
      </c>
      <c r="Z353" s="28" t="s">
        <v>19</v>
      </c>
      <c r="AA353" s="37"/>
      <c r="AB353" s="38">
        <f t="shared" si="10"/>
        <v>-4.7500156357838312</v>
      </c>
    </row>
    <row r="354" spans="1:28">
      <c r="A354" s="27">
        <v>42351</v>
      </c>
      <c r="B354" s="29">
        <v>0.18898023258248281</v>
      </c>
      <c r="C354" s="29">
        <v>0.18898023258248281</v>
      </c>
      <c r="D354" s="29">
        <v>0.19375100569513232</v>
      </c>
      <c r="E354" s="29">
        <v>0.19375100569513232</v>
      </c>
      <c r="F354" s="29">
        <v>0</v>
      </c>
      <c r="G354" s="29">
        <v>0</v>
      </c>
      <c r="H354" s="29">
        <v>0.1893204018448236</v>
      </c>
      <c r="I354" s="29">
        <v>0.1893204018448236</v>
      </c>
      <c r="J354" s="29">
        <v>2.438177343295678E-3</v>
      </c>
      <c r="K354" s="59">
        <v>2.438177343295678E-3</v>
      </c>
      <c r="L354" s="59">
        <v>1.2344927994295742E-3</v>
      </c>
      <c r="M354" s="59">
        <v>1.2344927994295742E-3</v>
      </c>
      <c r="N354" s="29">
        <v>0</v>
      </c>
      <c r="O354" s="29">
        <v>0</v>
      </c>
      <c r="P354" s="29">
        <v>2.3523513201942517E-3</v>
      </c>
      <c r="Q354" s="29">
        <v>2.3523513201942517E-3</v>
      </c>
      <c r="R354" s="29">
        <v>0</v>
      </c>
      <c r="S354" s="29">
        <v>0</v>
      </c>
      <c r="T354" s="29">
        <v>0</v>
      </c>
      <c r="U354" s="29">
        <v>0</v>
      </c>
      <c r="V354" s="29"/>
      <c r="W354" s="29"/>
      <c r="X354" s="29">
        <v>0</v>
      </c>
      <c r="Y354" s="29">
        <v>0</v>
      </c>
      <c r="Z354" s="28" t="s">
        <v>19</v>
      </c>
      <c r="AA354" s="37"/>
      <c r="AB354" s="38">
        <f t="shared" si="10"/>
        <v>-1.6643144513770227</v>
      </c>
    </row>
    <row r="355" spans="1:28">
      <c r="A355" s="27">
        <v>42352</v>
      </c>
      <c r="B355" s="29">
        <v>0.17437642840214007</v>
      </c>
      <c r="C355" s="29">
        <v>0.17437642840214007</v>
      </c>
      <c r="D355" s="29">
        <v>0</v>
      </c>
      <c r="E355" s="29">
        <v>0</v>
      </c>
      <c r="F355" s="29">
        <v>0</v>
      </c>
      <c r="G355" s="29">
        <v>0</v>
      </c>
      <c r="H355" s="29">
        <v>0.16194290879880854</v>
      </c>
      <c r="I355" s="29">
        <v>0.16194290879880854</v>
      </c>
      <c r="J355" s="29">
        <v>2.9370856023252334E-3</v>
      </c>
      <c r="K355" s="59">
        <v>2.9370856023252334E-3</v>
      </c>
      <c r="L355" s="59">
        <v>0</v>
      </c>
      <c r="M355" s="59">
        <v>0</v>
      </c>
      <c r="N355" s="29">
        <v>0</v>
      </c>
      <c r="O355" s="29">
        <v>0</v>
      </c>
      <c r="P355" s="29">
        <v>2.7276633097149247E-3</v>
      </c>
      <c r="Q355" s="29">
        <v>2.7276633097149247E-3</v>
      </c>
      <c r="R355" s="29">
        <v>1.0065382435861414E-2</v>
      </c>
      <c r="S355" s="29">
        <v>1.0065382435861414E-2</v>
      </c>
      <c r="T355" s="29">
        <v>7.0698710553554708E-5</v>
      </c>
      <c r="U355" s="29">
        <v>7.0698710553554708E-5</v>
      </c>
      <c r="V355" s="29"/>
      <c r="W355" s="29"/>
      <c r="X355" s="29">
        <v>9.3527339594221028E-3</v>
      </c>
      <c r="Y355" s="29">
        <v>9.3527339594221028E-3</v>
      </c>
      <c r="Z355" s="28" t="s">
        <v>19</v>
      </c>
      <c r="AA355" s="37"/>
      <c r="AB355" s="38">
        <f t="shared" si="10"/>
        <v>-1.8205114206846194</v>
      </c>
    </row>
    <row r="356" spans="1:28">
      <c r="A356" s="27">
        <v>42353</v>
      </c>
      <c r="B356" s="29">
        <v>0.12842473044652131</v>
      </c>
      <c r="C356" s="29">
        <v>0.12842473044652131</v>
      </c>
      <c r="D356" s="29">
        <v>0.22119261343111413</v>
      </c>
      <c r="E356" s="29">
        <v>0.22119261343111413</v>
      </c>
      <c r="F356" s="29">
        <v>0</v>
      </c>
      <c r="G356" s="29">
        <v>0</v>
      </c>
      <c r="H356" s="29">
        <v>0.13503933599967841</v>
      </c>
      <c r="I356" s="29">
        <v>0.13503933599967841</v>
      </c>
      <c r="J356" s="29">
        <v>4.6627808657987756E-3</v>
      </c>
      <c r="K356" s="59">
        <v>4.6627808657987756E-3</v>
      </c>
      <c r="L356" s="59">
        <v>2.2782884319595062E-3</v>
      </c>
      <c r="M356" s="59">
        <v>2.2782884319595062E-3</v>
      </c>
      <c r="N356" s="29">
        <v>0</v>
      </c>
      <c r="O356" s="29">
        <v>0</v>
      </c>
      <c r="P356" s="29">
        <v>4.4927599880241484E-3</v>
      </c>
      <c r="Q356" s="29">
        <v>4.4927599880241484E-3</v>
      </c>
      <c r="R356" s="29">
        <v>4.015134848046456E-3</v>
      </c>
      <c r="S356" s="29">
        <v>4.015134848046456E-3</v>
      </c>
      <c r="T356" s="29">
        <v>0</v>
      </c>
      <c r="U356" s="29">
        <v>0</v>
      </c>
      <c r="V356" s="29"/>
      <c r="W356" s="29"/>
      <c r="X356" s="29">
        <v>3.7288446751104886E-3</v>
      </c>
      <c r="Y356" s="29">
        <v>3.7288446751104886E-3</v>
      </c>
      <c r="Z356" s="28" t="s">
        <v>19</v>
      </c>
      <c r="AA356" s="37"/>
      <c r="AB356" s="38">
        <f t="shared" si="10"/>
        <v>-2.0021891652105719</v>
      </c>
    </row>
    <row r="357" spans="1:28">
      <c r="A357" s="27">
        <v>42354</v>
      </c>
      <c r="B357" s="29">
        <v>0.72955478970000009</v>
      </c>
      <c r="C357" s="29">
        <v>0.72955478970000009</v>
      </c>
      <c r="D357" s="29">
        <v>1.9466251300000001E-2</v>
      </c>
      <c r="E357" s="29">
        <v>1.9466251300000001E-2</v>
      </c>
      <c r="F357" s="29">
        <v>0</v>
      </c>
      <c r="G357" s="29">
        <v>0</v>
      </c>
      <c r="H357" s="29">
        <v>0.67892352122409949</v>
      </c>
      <c r="I357" s="29">
        <v>0.67892352122409949</v>
      </c>
      <c r="J357" s="29">
        <v>1.02400457E-2</v>
      </c>
      <c r="K357" s="59">
        <v>1.02400457E-2</v>
      </c>
      <c r="L357" s="59">
        <v>8.0602399999999999E-5</v>
      </c>
      <c r="M357" s="59">
        <v>8.0602399999999999E-5</v>
      </c>
      <c r="N357" s="29">
        <v>0</v>
      </c>
      <c r="O357" s="29">
        <v>0</v>
      </c>
      <c r="P357" s="29">
        <v>9.5156494121131086E-3</v>
      </c>
      <c r="Q357" s="29">
        <v>9.5156494121131086E-3</v>
      </c>
      <c r="R357" s="29">
        <v>8.6681410393275697E-3</v>
      </c>
      <c r="S357" s="29">
        <v>8.6681410393275697E-3</v>
      </c>
      <c r="T357" s="29">
        <v>0</v>
      </c>
      <c r="U357" s="29">
        <v>0</v>
      </c>
      <c r="V357" s="29"/>
      <c r="W357" s="29"/>
      <c r="X357" s="29">
        <v>8.0500787098917691E-3</v>
      </c>
      <c r="Y357" s="29">
        <v>8.0500787098917691E-3</v>
      </c>
      <c r="Z357" s="28" t="s">
        <v>19</v>
      </c>
      <c r="AA357" s="37"/>
      <c r="AB357" s="38">
        <f t="shared" si="10"/>
        <v>-0.3872467921941265</v>
      </c>
    </row>
    <row r="358" spans="1:28">
      <c r="A358" s="27">
        <v>42355</v>
      </c>
      <c r="B358" s="29">
        <v>0.2085140006889046</v>
      </c>
      <c r="C358" s="29">
        <v>0.2085140006889046</v>
      </c>
      <c r="D358" s="29">
        <v>0</v>
      </c>
      <c r="E358" s="29">
        <v>0</v>
      </c>
      <c r="F358" s="29">
        <v>0</v>
      </c>
      <c r="G358" s="29">
        <v>0</v>
      </c>
      <c r="H358" s="29">
        <v>0.1936463781616459</v>
      </c>
      <c r="I358" s="29">
        <v>0.1936463781616459</v>
      </c>
      <c r="J358" s="29">
        <v>3.0970174976543592E-3</v>
      </c>
      <c r="K358" s="59">
        <v>3.0970174976543592E-3</v>
      </c>
      <c r="L358" s="59">
        <v>0</v>
      </c>
      <c r="M358" s="59">
        <v>0</v>
      </c>
      <c r="N358" s="29">
        <v>0</v>
      </c>
      <c r="O358" s="29">
        <v>0</v>
      </c>
      <c r="P358" s="29">
        <v>2.8761916204311875E-3</v>
      </c>
      <c r="Q358" s="29">
        <v>2.8761916204311875E-3</v>
      </c>
      <c r="R358" s="29">
        <v>4.5190520949158867E-3</v>
      </c>
      <c r="S358" s="29">
        <v>4.5190520949158867E-3</v>
      </c>
      <c r="T358" s="29">
        <v>0</v>
      </c>
      <c r="U358" s="29">
        <v>0</v>
      </c>
      <c r="V358" s="29"/>
      <c r="W358" s="29"/>
      <c r="X358" s="29">
        <v>4.1968312344161226E-3</v>
      </c>
      <c r="Y358" s="29">
        <v>4.1968312344161226E-3</v>
      </c>
      <c r="Z358" s="28" t="s">
        <v>19</v>
      </c>
      <c r="AA358" s="37"/>
      <c r="AB358" s="38">
        <f t="shared" si="10"/>
        <v>-1.6417215762086941</v>
      </c>
    </row>
    <row r="359" spans="1:28">
      <c r="A359" s="27">
        <v>42356</v>
      </c>
      <c r="B359" s="29">
        <v>0.17920481090000001</v>
      </c>
      <c r="C359" s="29">
        <v>0.17920481090000001</v>
      </c>
      <c r="D359" s="29">
        <v>1.0528160846257965E-2</v>
      </c>
      <c r="E359" s="29">
        <v>1.0528160846257965E-2</v>
      </c>
      <c r="F359" s="29">
        <v>0</v>
      </c>
      <c r="G359" s="29">
        <v>0</v>
      </c>
      <c r="H359" s="29">
        <v>0.16717770119093484</v>
      </c>
      <c r="I359" s="29">
        <v>0.16717770119093484</v>
      </c>
      <c r="J359" s="29">
        <v>1.8128408800000011E-3</v>
      </c>
      <c r="K359" s="59">
        <v>1.8128408800000011E-3</v>
      </c>
      <c r="L359" s="59">
        <v>1.4899035946948328E-4</v>
      </c>
      <c r="M359" s="59">
        <v>1.4899035946948328E-4</v>
      </c>
      <c r="N359" s="29">
        <v>0</v>
      </c>
      <c r="O359" s="29">
        <v>0</v>
      </c>
      <c r="P359" s="29">
        <v>1.6942037553978112E-3</v>
      </c>
      <c r="Q359" s="29">
        <v>1.6942037553978112E-3</v>
      </c>
      <c r="R359" s="29">
        <v>0</v>
      </c>
      <c r="S359" s="29">
        <v>0</v>
      </c>
      <c r="T359" s="29">
        <v>0</v>
      </c>
      <c r="U359" s="29">
        <v>0</v>
      </c>
      <c r="V359" s="29"/>
      <c r="W359" s="29"/>
      <c r="X359" s="29">
        <v>0</v>
      </c>
      <c r="Y359" s="29">
        <v>0</v>
      </c>
      <c r="Z359" s="28" t="s">
        <v>19</v>
      </c>
      <c r="AA359" s="37"/>
      <c r="AB359" s="38">
        <f t="shared" si="10"/>
        <v>-1.7886979533085083</v>
      </c>
    </row>
    <row r="360" spans="1:28">
      <c r="A360" s="27">
        <v>42357</v>
      </c>
      <c r="B360" s="29">
        <v>0.38271730630151907</v>
      </c>
      <c r="C360" s="29">
        <v>0.38271730630151907</v>
      </c>
      <c r="D360" s="29">
        <v>8.203477252499999</v>
      </c>
      <c r="E360" s="29">
        <v>8.203477252499999</v>
      </c>
      <c r="F360" s="29">
        <v>0</v>
      </c>
      <c r="G360" s="29">
        <v>0</v>
      </c>
      <c r="H360" s="29">
        <v>0.94035902998540233</v>
      </c>
      <c r="I360" s="29">
        <v>0.94035902998540233</v>
      </c>
      <c r="J360" s="29">
        <v>2.1549835476557845E-3</v>
      </c>
      <c r="K360" s="59">
        <v>2.1549835476557845E-3</v>
      </c>
      <c r="L360" s="59">
        <v>6.6568604499999975E-2</v>
      </c>
      <c r="M360" s="59">
        <v>6.6568604499999975E-2</v>
      </c>
      <c r="N360" s="29">
        <v>0</v>
      </c>
      <c r="O360" s="29">
        <v>0</v>
      </c>
      <c r="P360" s="29">
        <v>6.7478521261173183E-3</v>
      </c>
      <c r="Q360" s="29">
        <v>6.7478521261173183E-3</v>
      </c>
      <c r="R360" s="29">
        <v>4.3100317577899816E-3</v>
      </c>
      <c r="S360" s="29">
        <v>4.3100317577899816E-3</v>
      </c>
      <c r="T360" s="29">
        <v>1.7811854240955275E-2</v>
      </c>
      <c r="U360" s="29">
        <v>1.7811854240955275E-2</v>
      </c>
      <c r="V360" s="29"/>
      <c r="W360" s="29"/>
      <c r="X360" s="29">
        <v>5.2727488868390439E-3</v>
      </c>
      <c r="Y360" s="29">
        <v>5.2727488868390439E-3</v>
      </c>
      <c r="Z360" s="28" t="s">
        <v>19</v>
      </c>
      <c r="AA360" s="37"/>
      <c r="AB360" s="38">
        <f t="shared" si="10"/>
        <v>-6.1493529848214698E-2</v>
      </c>
    </row>
    <row r="361" spans="1:28">
      <c r="A361" s="27">
        <v>42358</v>
      </c>
      <c r="B361" s="29">
        <v>0.59849480708596614</v>
      </c>
      <c r="C361" s="29">
        <v>0.59849480708596614</v>
      </c>
      <c r="D361" s="29">
        <v>4.7329393599999998E-2</v>
      </c>
      <c r="E361" s="29">
        <v>4.7329393599999998E-2</v>
      </c>
      <c r="F361" s="29">
        <v>0</v>
      </c>
      <c r="G361" s="29">
        <v>0</v>
      </c>
      <c r="H361" s="29">
        <v>0.55919519511403071</v>
      </c>
      <c r="I361" s="29">
        <v>0.55919519511403071</v>
      </c>
      <c r="J361" s="29">
        <v>8.6383742417793889E-3</v>
      </c>
      <c r="K361" s="59">
        <v>8.6383742417793889E-3</v>
      </c>
      <c r="L361" s="59">
        <v>3.4723500000000005E-4</v>
      </c>
      <c r="M361" s="59">
        <v>3.4723500000000005E-4</v>
      </c>
      <c r="N361" s="29">
        <v>0</v>
      </c>
      <c r="O361" s="29">
        <v>0</v>
      </c>
      <c r="P361" s="29">
        <v>8.0471931788270185E-3</v>
      </c>
      <c r="Q361" s="29">
        <v>8.0471931788270185E-3</v>
      </c>
      <c r="R361" s="29">
        <v>1.075563564218417E-2</v>
      </c>
      <c r="S361" s="29">
        <v>1.075563564218417E-2</v>
      </c>
      <c r="T361" s="29">
        <v>0</v>
      </c>
      <c r="U361" s="29">
        <v>0</v>
      </c>
      <c r="V361" s="29"/>
      <c r="W361" s="29"/>
      <c r="X361" s="29">
        <v>9.9887291982983933E-3</v>
      </c>
      <c r="Y361" s="29">
        <v>9.9887291982983933E-3</v>
      </c>
      <c r="Z361" s="28" t="s">
        <v>19</v>
      </c>
      <c r="AA361" s="37"/>
      <c r="AB361" s="38">
        <f t="shared" si="10"/>
        <v>-0.58125668052786605</v>
      </c>
    </row>
    <row r="362" spans="1:28">
      <c r="A362" s="27">
        <v>42359</v>
      </c>
      <c r="B362" s="29">
        <v>3.2023645599999997E-2</v>
      </c>
      <c r="C362" s="29">
        <v>3.2023645599999997E-2</v>
      </c>
      <c r="D362" s="29">
        <v>0.3070745319</v>
      </c>
      <c r="E362" s="29">
        <v>0.3070745319</v>
      </c>
      <c r="F362" s="29">
        <v>0</v>
      </c>
      <c r="G362" s="29">
        <v>0</v>
      </c>
      <c r="H362" s="29">
        <v>5.1635531323671491E-2</v>
      </c>
      <c r="I362" s="29">
        <v>5.1635531323671491E-2</v>
      </c>
      <c r="J362" s="29">
        <v>3.1040885000000015E-4</v>
      </c>
      <c r="K362" s="59">
        <v>3.1040885000000015E-4</v>
      </c>
      <c r="L362" s="59">
        <v>1.3296154999999999E-3</v>
      </c>
      <c r="M362" s="59">
        <v>1.3296154999999999E-3</v>
      </c>
      <c r="N362" s="29">
        <v>0</v>
      </c>
      <c r="O362" s="29">
        <v>0</v>
      </c>
      <c r="P362" s="29">
        <v>3.8308109118959723E-4</v>
      </c>
      <c r="Q362" s="29">
        <v>3.8308109118959723E-4</v>
      </c>
      <c r="R362" s="29">
        <v>1.069406375993003E-6</v>
      </c>
      <c r="S362" s="29">
        <v>1.069406375993003E-6</v>
      </c>
      <c r="T362" s="29">
        <v>2.7857402367370814E-5</v>
      </c>
      <c r="U362" s="29">
        <v>2.7857402367370814E-5</v>
      </c>
      <c r="V362" s="29"/>
      <c r="W362" s="29"/>
      <c r="X362" s="29">
        <v>2.97946426824809E-6</v>
      </c>
      <c r="Y362" s="29">
        <v>2.97946426824809E-6</v>
      </c>
      <c r="Z362" s="28" t="s">
        <v>19</v>
      </c>
      <c r="AA362" s="37"/>
      <c r="AB362" s="38">
        <f t="shared" si="10"/>
        <v>-2.9635452519209786</v>
      </c>
    </row>
    <row r="363" spans="1:28">
      <c r="A363" s="27">
        <v>42360</v>
      </c>
      <c r="B363" s="29">
        <v>8.5003195171791668E-3</v>
      </c>
      <c r="C363" s="29">
        <v>8.5003195171791668E-3</v>
      </c>
      <c r="D363" s="29">
        <v>0.85089064579999996</v>
      </c>
      <c r="E363" s="29">
        <v>0.85089064579999996</v>
      </c>
      <c r="F363" s="29">
        <v>0</v>
      </c>
      <c r="G363" s="29">
        <v>0</v>
      </c>
      <c r="H363" s="29">
        <v>6.8565069847652912E-2</v>
      </c>
      <c r="I363" s="29">
        <v>6.8565069847652912E-2</v>
      </c>
      <c r="J363" s="29">
        <v>5.8755566081255678E-5</v>
      </c>
      <c r="K363" s="59">
        <v>5.8755566081255678E-5</v>
      </c>
      <c r="L363" s="59">
        <v>3.7899184500000002E-2</v>
      </c>
      <c r="M363" s="59">
        <v>3.7899184500000002E-2</v>
      </c>
      <c r="N363" s="29">
        <v>0</v>
      </c>
      <c r="O363" s="29">
        <v>0</v>
      </c>
      <c r="P363" s="29">
        <v>2.7568823671608516E-3</v>
      </c>
      <c r="Q363" s="29">
        <v>2.7568823671608516E-3</v>
      </c>
      <c r="R363" s="29">
        <v>1.069406375993003E-6</v>
      </c>
      <c r="S363" s="29">
        <v>1.069406375993003E-6</v>
      </c>
      <c r="T363" s="29">
        <v>3.2240899999999998E-5</v>
      </c>
      <c r="U363" s="29">
        <v>3.2240899999999998E-5</v>
      </c>
      <c r="V363" s="29"/>
      <c r="W363" s="29"/>
      <c r="X363" s="29">
        <v>3.2920197222499418E-6</v>
      </c>
      <c r="Y363" s="29">
        <v>3.2920197222499418E-6</v>
      </c>
      <c r="Z363" s="28" t="s">
        <v>19</v>
      </c>
      <c r="AA363" s="37"/>
      <c r="AB363" s="38">
        <f t="shared" si="10"/>
        <v>-2.6799720598237298</v>
      </c>
    </row>
    <row r="364" spans="1:28">
      <c r="A364" s="27">
        <v>42361</v>
      </c>
      <c r="B364" s="29">
        <v>2.6318035819944168E-2</v>
      </c>
      <c r="C364" s="29">
        <v>2.6318035819944168E-2</v>
      </c>
      <c r="D364" s="29">
        <v>0.43815868359999999</v>
      </c>
      <c r="E364" s="29">
        <v>0.43815868359999999</v>
      </c>
      <c r="F364" s="29">
        <v>0</v>
      </c>
      <c r="G364" s="29">
        <v>0</v>
      </c>
      <c r="H364" s="29">
        <v>5.5683408276209163E-2</v>
      </c>
      <c r="I364" s="29">
        <v>5.5683408276209163E-2</v>
      </c>
      <c r="J364" s="29">
        <v>3.50964800181838E-4</v>
      </c>
      <c r="K364" s="59">
        <v>3.50964800181838E-4</v>
      </c>
      <c r="L364" s="59">
        <v>4.3041613000000005E-3</v>
      </c>
      <c r="M364" s="59">
        <v>4.3041613000000005E-3</v>
      </c>
      <c r="N364" s="29">
        <v>0</v>
      </c>
      <c r="O364" s="29">
        <v>0</v>
      </c>
      <c r="P364" s="29">
        <v>6.3283859830183314E-4</v>
      </c>
      <c r="Q364" s="29">
        <v>6.3283859830183314E-4</v>
      </c>
      <c r="R364" s="29">
        <v>1.7029486381343122E-3</v>
      </c>
      <c r="S364" s="29">
        <v>1.7029486381343122E-3</v>
      </c>
      <c r="T364" s="29">
        <v>1.4983905818813088E-3</v>
      </c>
      <c r="U364" s="29">
        <v>1.4983905818813088E-3</v>
      </c>
      <c r="V364" s="29"/>
      <c r="W364" s="29"/>
      <c r="X364" s="29">
        <v>1.6883630853405844E-3</v>
      </c>
      <c r="Y364" s="29">
        <v>1.6883630853405844E-3</v>
      </c>
      <c r="Z364" s="28" t="s">
        <v>19</v>
      </c>
      <c r="AA364" s="37"/>
      <c r="AB364" s="38">
        <f t="shared" si="10"/>
        <v>-2.8880730529721372</v>
      </c>
    </row>
    <row r="365" spans="1:28">
      <c r="A365" s="27">
        <v>42362</v>
      </c>
      <c r="B365" s="29">
        <v>0.24737191530000002</v>
      </c>
      <c r="C365" s="29">
        <v>0.24737191530000002</v>
      </c>
      <c r="D365" s="29">
        <v>1.7866830000000001E-3</v>
      </c>
      <c r="E365" s="29">
        <v>1.7866830000000001E-3</v>
      </c>
      <c r="F365" s="29">
        <v>0</v>
      </c>
      <c r="G365" s="29">
        <v>0</v>
      </c>
      <c r="H365" s="29">
        <v>0.22986101185926128</v>
      </c>
      <c r="I365" s="29">
        <v>0.22986101185926128</v>
      </c>
      <c r="J365" s="29">
        <v>1.0344347999999999E-3</v>
      </c>
      <c r="K365" s="59">
        <v>1.0344347999999999E-3</v>
      </c>
      <c r="L365" s="59">
        <v>1.6120499999999999E-5</v>
      </c>
      <c r="M365" s="59">
        <v>1.6120499999999999E-5</v>
      </c>
      <c r="N365" s="29">
        <v>0</v>
      </c>
      <c r="O365" s="29">
        <v>0</v>
      </c>
      <c r="P365" s="29">
        <v>9.6182618582306553E-4</v>
      </c>
      <c r="Q365" s="29">
        <v>9.6182618582306553E-4</v>
      </c>
      <c r="R365" s="29">
        <v>4.6519177355695621E-3</v>
      </c>
      <c r="S365" s="29">
        <v>4.6519177355695621E-3</v>
      </c>
      <c r="T365" s="29">
        <v>0</v>
      </c>
      <c r="U365" s="29">
        <v>0</v>
      </c>
      <c r="V365" s="29"/>
      <c r="W365" s="29"/>
      <c r="X365" s="29">
        <v>4.3202231889597296E-3</v>
      </c>
      <c r="Y365" s="29">
        <v>4.3202231889597296E-3</v>
      </c>
      <c r="Z365" s="28" t="s">
        <v>19</v>
      </c>
      <c r="AA365" s="37"/>
      <c r="AB365" s="38">
        <f t="shared" si="10"/>
        <v>-1.4702804489836017</v>
      </c>
    </row>
    <row r="366" spans="1:28">
      <c r="A366" s="27">
        <v>42363</v>
      </c>
      <c r="B366" s="29">
        <v>4.4651051999999997E-3</v>
      </c>
      <c r="C366" s="29">
        <v>4.4651051999999997E-3</v>
      </c>
      <c r="D366" s="29">
        <v>3.5547924089176779E-2</v>
      </c>
      <c r="E366" s="29">
        <v>3.5547924089176779E-2</v>
      </c>
      <c r="F366" s="29">
        <v>0</v>
      </c>
      <c r="G366" s="29">
        <v>0</v>
      </c>
      <c r="H366" s="29">
        <v>6.6813957934403184E-3</v>
      </c>
      <c r="I366" s="29">
        <v>6.6813957934403184E-3</v>
      </c>
      <c r="J366" s="29">
        <v>4.9193700000000017E-5</v>
      </c>
      <c r="K366" s="59">
        <v>4.9193700000000017E-5</v>
      </c>
      <c r="L366" s="59">
        <v>2.968863224900227E-4</v>
      </c>
      <c r="M366" s="59">
        <v>2.968863224900227E-4</v>
      </c>
      <c r="N366" s="29">
        <v>0</v>
      </c>
      <c r="O366" s="29">
        <v>0</v>
      </c>
      <c r="P366" s="29">
        <v>6.6854866165349074E-5</v>
      </c>
      <c r="Q366" s="29">
        <v>6.6854866165349074E-5</v>
      </c>
      <c r="R366" s="29">
        <v>0</v>
      </c>
      <c r="S366" s="29">
        <v>0</v>
      </c>
      <c r="T366" s="29">
        <v>8.6526780080469943E-4</v>
      </c>
      <c r="U366" s="29">
        <v>8.6526780080469943E-4</v>
      </c>
      <c r="V366" s="29"/>
      <c r="W366" s="29"/>
      <c r="X366" s="29">
        <v>6.1695977271803885E-5</v>
      </c>
      <c r="Y366" s="29">
        <v>6.1695977271803885E-5</v>
      </c>
      <c r="Z366" s="28" t="s">
        <v>19</v>
      </c>
      <c r="AA366" s="37"/>
      <c r="AB366" s="38">
        <f t="shared" si="10"/>
        <v>-5.008428362147006</v>
      </c>
    </row>
    <row r="367" spans="1:28">
      <c r="A367" s="27">
        <v>42364</v>
      </c>
      <c r="B367" s="29">
        <v>4.3660050526105262E-2</v>
      </c>
      <c r="C367" s="29">
        <v>4.3660050526105262E-2</v>
      </c>
      <c r="D367" s="29">
        <v>4.2193077363773108</v>
      </c>
      <c r="E367" s="29">
        <v>4.2193077363773108</v>
      </c>
      <c r="F367" s="29">
        <v>0</v>
      </c>
      <c r="G367" s="29">
        <v>0</v>
      </c>
      <c r="H367" s="29">
        <v>0.34139523087344875</v>
      </c>
      <c r="I367" s="29">
        <v>0.34139523087344875</v>
      </c>
      <c r="J367" s="29">
        <v>2.1660206359576555E-4</v>
      </c>
      <c r="K367" s="59">
        <v>2.1660206359576555E-4</v>
      </c>
      <c r="L367" s="59">
        <v>9.2643821863321318E-2</v>
      </c>
      <c r="M367" s="59">
        <v>9.2643821863321318E-2</v>
      </c>
      <c r="N367" s="29">
        <v>0</v>
      </c>
      <c r="O367" s="29">
        <v>0</v>
      </c>
      <c r="P367" s="29">
        <v>6.8069173934354587E-3</v>
      </c>
      <c r="Q367" s="29">
        <v>6.8069173934354587E-3</v>
      </c>
      <c r="R367" s="29">
        <v>4.4882661537888153E-3</v>
      </c>
      <c r="S367" s="29">
        <v>4.4882661537888153E-3</v>
      </c>
      <c r="T367" s="29">
        <v>8.2305961539959219E-4</v>
      </c>
      <c r="U367" s="29">
        <v>8.2305961539959219E-4</v>
      </c>
      <c r="V367" s="29"/>
      <c r="W367" s="29"/>
      <c r="X367" s="29">
        <v>4.2269268330852958E-3</v>
      </c>
      <c r="Y367" s="29">
        <v>4.2269268330852958E-3</v>
      </c>
      <c r="Z367" s="28" t="s">
        <v>19</v>
      </c>
      <c r="AA367" s="37"/>
      <c r="AB367" s="38">
        <f t="shared" si="10"/>
        <v>-1.0747144380414286</v>
      </c>
    </row>
    <row r="368" spans="1:28">
      <c r="A368" s="27">
        <v>42365</v>
      </c>
      <c r="B368" s="29">
        <v>0.28938789861569353</v>
      </c>
      <c r="C368" s="29">
        <v>0.28938789861569353</v>
      </c>
      <c r="D368" s="29">
        <v>3.7272398157738564E-2</v>
      </c>
      <c r="E368" s="29">
        <v>3.7272398157738564E-2</v>
      </c>
      <c r="F368" s="29">
        <v>0</v>
      </c>
      <c r="G368" s="29">
        <v>0</v>
      </c>
      <c r="H368" s="29">
        <v>0.27141136906997632</v>
      </c>
      <c r="I368" s="29">
        <v>0.27141136906997632</v>
      </c>
      <c r="J368" s="29">
        <v>1.7260347342471396E-3</v>
      </c>
      <c r="K368" s="59">
        <v>1.7260347342471396E-3</v>
      </c>
      <c r="L368" s="59">
        <v>3.4382782012265192E-4</v>
      </c>
      <c r="M368" s="59">
        <v>3.4382782012265192E-4</v>
      </c>
      <c r="N368" s="29">
        <v>0</v>
      </c>
      <c r="O368" s="29">
        <v>0</v>
      </c>
      <c r="P368" s="29">
        <v>1.6274795744694991E-3</v>
      </c>
      <c r="Q368" s="29">
        <v>1.6274795744694991E-3</v>
      </c>
      <c r="R368" s="29">
        <v>8.7642713450699281E-3</v>
      </c>
      <c r="S368" s="29">
        <v>8.7642713450699281E-3</v>
      </c>
      <c r="T368" s="29">
        <v>1.4139742110710943E-5</v>
      </c>
      <c r="U368" s="29">
        <v>1.4139742110710943E-5</v>
      </c>
      <c r="V368" s="29"/>
      <c r="W368" s="29"/>
      <c r="X368" s="29">
        <v>8.1403628626331541E-3</v>
      </c>
      <c r="Y368" s="29">
        <v>8.1403628626331541E-3</v>
      </c>
      <c r="Z368" s="28" t="s">
        <v>19</v>
      </c>
      <c r="AA368" s="37"/>
      <c r="AB368" s="38">
        <f t="shared" si="10"/>
        <v>-1.3041196420019461</v>
      </c>
    </row>
    <row r="369" spans="1:28">
      <c r="A369" s="27">
        <v>42366</v>
      </c>
      <c r="B369" s="29">
        <v>0.30345979700000003</v>
      </c>
      <c r="C369" s="29">
        <v>0.30345979700000003</v>
      </c>
      <c r="D369" s="29">
        <v>0.2088006134318337</v>
      </c>
      <c r="E369" s="29">
        <v>0.2088006134318337</v>
      </c>
      <c r="F369" s="29">
        <v>0</v>
      </c>
      <c r="G369" s="29">
        <v>0</v>
      </c>
      <c r="H369" s="29">
        <v>0.29671033650631495</v>
      </c>
      <c r="I369" s="29">
        <v>0.29671033650631495</v>
      </c>
      <c r="J369" s="29">
        <v>5.3633563000000011E-3</v>
      </c>
      <c r="K369" s="59">
        <v>5.3633563000000011E-3</v>
      </c>
      <c r="L369" s="59">
        <v>1.3062972359168059E-3</v>
      </c>
      <c r="M369" s="59">
        <v>1.3062972359168059E-3</v>
      </c>
      <c r="N369" s="29">
        <v>0</v>
      </c>
      <c r="O369" s="29">
        <v>0</v>
      </c>
      <c r="P369" s="29">
        <v>5.0740768149951741E-3</v>
      </c>
      <c r="Q369" s="29">
        <v>5.0740768149951741E-3</v>
      </c>
      <c r="R369" s="29">
        <v>6.0794132162511312E-3</v>
      </c>
      <c r="S369" s="29">
        <v>6.0794132162511312E-3</v>
      </c>
      <c r="T369" s="29">
        <v>4.1786103551056214E-5</v>
      </c>
      <c r="U369" s="29">
        <v>4.1786103551056214E-5</v>
      </c>
      <c r="V369" s="29"/>
      <c r="W369" s="29"/>
      <c r="X369" s="29">
        <v>5.6489137746050331E-3</v>
      </c>
      <c r="Y369" s="29">
        <v>5.6489137746050331E-3</v>
      </c>
      <c r="Z369" s="28" t="s">
        <v>19</v>
      </c>
      <c r="AA369" s="37"/>
      <c r="AB369" s="38">
        <f t="shared" si="10"/>
        <v>-1.2149989140504898</v>
      </c>
    </row>
    <row r="370" spans="1:28">
      <c r="A370" s="27">
        <v>42367</v>
      </c>
      <c r="B370" s="29">
        <v>2.2005413051451345E-2</v>
      </c>
      <c r="C370" s="29">
        <v>2.2005413051451345E-2</v>
      </c>
      <c r="D370" s="29">
        <v>0.20849569239999999</v>
      </c>
      <c r="E370" s="29">
        <v>0.20849569239999999</v>
      </c>
      <c r="F370" s="29">
        <v>0</v>
      </c>
      <c r="G370" s="29">
        <v>0</v>
      </c>
      <c r="H370" s="29">
        <v>3.5302683590583972E-2</v>
      </c>
      <c r="I370" s="29">
        <v>3.5302683590583972E-2</v>
      </c>
      <c r="J370" s="29">
        <v>1.2958691209532825E-4</v>
      </c>
      <c r="K370" s="59">
        <v>1.2958691209532825E-4</v>
      </c>
      <c r="L370" s="59">
        <v>1.6434794999999999E-3</v>
      </c>
      <c r="M370" s="59">
        <v>1.6434794999999999E-3</v>
      </c>
      <c r="N370" s="29">
        <v>0</v>
      </c>
      <c r="O370" s="29">
        <v>0</v>
      </c>
      <c r="P370" s="29">
        <v>2.3753162309515503E-4</v>
      </c>
      <c r="Q370" s="29">
        <v>2.3753162309515503E-4</v>
      </c>
      <c r="R370" s="29">
        <v>3.1839144376155314E-3</v>
      </c>
      <c r="S370" s="29">
        <v>3.1839144376155314E-3</v>
      </c>
      <c r="T370" s="29">
        <v>1.1041661301976068E-3</v>
      </c>
      <c r="U370" s="29">
        <v>1.1041661301976068E-3</v>
      </c>
      <c r="V370" s="29"/>
      <c r="W370" s="29"/>
      <c r="X370" s="29">
        <v>3.0356226553647659E-3</v>
      </c>
      <c r="Y370" s="29">
        <v>3.0356226553647659E-3</v>
      </c>
      <c r="Z370" s="28" t="s">
        <v>19</v>
      </c>
      <c r="AA370" s="37"/>
      <c r="AB370" s="38">
        <f t="shared" si="10"/>
        <v>-3.3437962955362952</v>
      </c>
    </row>
    <row r="371" spans="1:28">
      <c r="A371" s="27">
        <v>42368</v>
      </c>
      <c r="B371" s="29">
        <v>0.10588300019999999</v>
      </c>
      <c r="C371" s="29">
        <v>0.10588300019999999</v>
      </c>
      <c r="D371" s="29">
        <v>0.54720653340000003</v>
      </c>
      <c r="E371" s="29">
        <v>0.54720653340000003</v>
      </c>
      <c r="F371" s="29">
        <v>0</v>
      </c>
      <c r="G371" s="29">
        <v>0</v>
      </c>
      <c r="H371" s="29">
        <v>0.13735058358689761</v>
      </c>
      <c r="I371" s="29">
        <v>0.13735058358689761</v>
      </c>
      <c r="J371" s="29">
        <v>3.8364089999999996E-4</v>
      </c>
      <c r="K371" s="59">
        <v>3.8364089999999996E-4</v>
      </c>
      <c r="L371" s="59">
        <v>1.4427805E-2</v>
      </c>
      <c r="M371" s="59">
        <v>1.4427805E-2</v>
      </c>
      <c r="N371" s="29">
        <v>0</v>
      </c>
      <c r="O371" s="29">
        <v>0</v>
      </c>
      <c r="P371" s="29">
        <v>1.3850284800177332E-3</v>
      </c>
      <c r="Q371" s="29">
        <v>1.3850284800177332E-3</v>
      </c>
      <c r="R371" s="29">
        <v>8.8204313829364708E-3</v>
      </c>
      <c r="S371" s="29">
        <v>8.8204313829364708E-3</v>
      </c>
      <c r="T371" s="29">
        <v>1.8888162968785514E-2</v>
      </c>
      <c r="U371" s="29">
        <v>1.8888162968785514E-2</v>
      </c>
      <c r="V371" s="29"/>
      <c r="W371" s="29"/>
      <c r="X371" s="29">
        <v>9.5382883730168889E-3</v>
      </c>
      <c r="Y371" s="29">
        <v>9.5382883730168889E-3</v>
      </c>
      <c r="Z371" s="28" t="s">
        <v>19</v>
      </c>
      <c r="AA371" s="37"/>
      <c r="AB371" s="38">
        <f t="shared" si="10"/>
        <v>-1.9852186175463671</v>
      </c>
    </row>
    <row r="372" spans="1:28">
      <c r="A372" s="27">
        <v>42369</v>
      </c>
      <c r="B372" s="29">
        <v>0.76298597109152644</v>
      </c>
      <c r="C372" s="29">
        <v>0.76298597109152644</v>
      </c>
      <c r="D372" s="29">
        <v>2.2688490173</v>
      </c>
      <c r="E372" s="29">
        <v>2.2688490173</v>
      </c>
      <c r="F372" s="29">
        <v>0</v>
      </c>
      <c r="G372" s="29">
        <v>0</v>
      </c>
      <c r="H372" s="29">
        <v>0.87035815365387881</v>
      </c>
      <c r="I372" s="29">
        <v>0.87035815365387881</v>
      </c>
      <c r="J372" s="29">
        <v>1.1290494811732664E-2</v>
      </c>
      <c r="K372" s="59">
        <v>1.1290494811732664E-2</v>
      </c>
      <c r="L372" s="59">
        <v>4.5354885000000005E-3</v>
      </c>
      <c r="M372" s="59">
        <v>4.5354885000000005E-3</v>
      </c>
      <c r="N372" s="29">
        <v>0</v>
      </c>
      <c r="O372" s="29">
        <v>0</v>
      </c>
      <c r="P372" s="29">
        <v>1.0808844257428011E-2</v>
      </c>
      <c r="Q372" s="29">
        <v>1.0808844257428011E-2</v>
      </c>
      <c r="R372" s="29">
        <v>2.6573128130735224E-3</v>
      </c>
      <c r="S372" s="29">
        <v>2.6573128130735224E-3</v>
      </c>
      <c r="T372" s="29">
        <v>1.3506619329634333E-3</v>
      </c>
      <c r="U372" s="29">
        <v>1.3506619329634333E-3</v>
      </c>
      <c r="V372" s="29"/>
      <c r="W372" s="29"/>
      <c r="X372" s="29">
        <v>2.5641450066135078E-3</v>
      </c>
      <c r="Y372" s="29">
        <v>2.5641450066135078E-3</v>
      </c>
      <c r="Z372" s="28" t="s">
        <v>19</v>
      </c>
      <c r="AA372" s="37"/>
      <c r="AB372" s="38">
        <f t="shared" si="10"/>
        <v>-0.13885048118018295</v>
      </c>
    </row>
    <row r="373" spans="1:28">
      <c r="A373" s="27">
        <v>42370</v>
      </c>
      <c r="B373" s="29">
        <v>0.17745638376691131</v>
      </c>
      <c r="C373" s="29">
        <v>0.17745638376691131</v>
      </c>
      <c r="D373" s="29">
        <v>0.45492327959854395</v>
      </c>
      <c r="E373" s="29">
        <v>0.45492327959854395</v>
      </c>
      <c r="F373" s="29">
        <v>0</v>
      </c>
      <c r="G373" s="29">
        <v>0</v>
      </c>
      <c r="H373" s="29">
        <v>0.19715460882458541</v>
      </c>
      <c r="I373" s="29">
        <v>0.19715460882458541</v>
      </c>
      <c r="J373" s="29">
        <v>5.1415575857033942E-2</v>
      </c>
      <c r="K373" s="59">
        <v>5.1415575857033944E-4</v>
      </c>
      <c r="L373" s="59">
        <v>7.5673426937077473E-2</v>
      </c>
      <c r="M373" s="59">
        <v>7.5673426937077472E-4</v>
      </c>
      <c r="N373" s="29">
        <v>0</v>
      </c>
      <c r="O373" s="29">
        <v>0</v>
      </c>
      <c r="P373" s="29">
        <v>5.3137715028116143E-2</v>
      </c>
      <c r="Q373" s="29">
        <v>5.3137715028116143E-2</v>
      </c>
      <c r="R373" s="29">
        <v>0</v>
      </c>
      <c r="S373" s="29">
        <v>0</v>
      </c>
      <c r="T373" s="29">
        <v>5.5390827077156021E-4</v>
      </c>
      <c r="U373" s="29">
        <v>5.5390827077156021E-4</v>
      </c>
      <c r="V373" s="29"/>
      <c r="W373" s="29"/>
      <c r="X373" s="29">
        <v>3.949518525062948E-5</v>
      </c>
      <c r="Y373" s="29">
        <v>3.949518525062948E-5</v>
      </c>
      <c r="Z373" s="28" t="s">
        <v>19</v>
      </c>
      <c r="AA373" s="37"/>
      <c r="AB373" s="38">
        <f t="shared" si="10"/>
        <v>-1.6237670416830232</v>
      </c>
    </row>
    <row r="374" spans="1:28">
      <c r="A374" s="27">
        <v>42371</v>
      </c>
      <c r="B374" s="29">
        <v>0.39430269644760563</v>
      </c>
      <c r="C374" s="29">
        <v>0.39430269644760563</v>
      </c>
      <c r="D374" s="29">
        <v>1.6774774111692911E-2</v>
      </c>
      <c r="E374" s="29">
        <v>1.6774774111692911E-2</v>
      </c>
      <c r="F374" s="29">
        <v>0</v>
      </c>
      <c r="G374" s="29">
        <v>0</v>
      </c>
      <c r="H374" s="29">
        <v>0.36750083254438348</v>
      </c>
      <c r="I374" s="29">
        <v>0.36750083254438348</v>
      </c>
      <c r="J374" s="29">
        <v>0.31081290622698321</v>
      </c>
      <c r="K374" s="59">
        <v>3.1081290622698319E-3</v>
      </c>
      <c r="L374" s="59">
        <v>7.0447710975122497E-5</v>
      </c>
      <c r="M374" s="59">
        <v>7.0447710975122501E-7</v>
      </c>
      <c r="N374" s="29">
        <v>0</v>
      </c>
      <c r="O374" s="29">
        <v>0</v>
      </c>
      <c r="P374" s="29">
        <v>0.28875234702233643</v>
      </c>
      <c r="Q374" s="29">
        <v>0.28875234702233643</v>
      </c>
      <c r="R374" s="29">
        <v>2.1871429420849049E-3</v>
      </c>
      <c r="S374" s="29">
        <v>2.1871429420849049E-3</v>
      </c>
      <c r="T374" s="29">
        <v>7.3181502744306352E-3</v>
      </c>
      <c r="U374" s="29">
        <v>7.3181502744306352E-3</v>
      </c>
      <c r="V374" s="29"/>
      <c r="W374" s="29"/>
      <c r="X374" s="29">
        <v>2.5529978964278933E-3</v>
      </c>
      <c r="Y374" s="29">
        <v>2.5529978964278933E-3</v>
      </c>
      <c r="Z374" s="28" t="s">
        <v>19</v>
      </c>
      <c r="AA374" s="37"/>
      <c r="AB374" s="38">
        <f t="shared" si="10"/>
        <v>-1.001029694904918</v>
      </c>
    </row>
    <row r="375" spans="1:28">
      <c r="A375" s="27">
        <v>42372</v>
      </c>
      <c r="B375" s="29">
        <v>0.14939308989337957</v>
      </c>
      <c r="C375" s="29">
        <v>0.14939308989337957</v>
      </c>
      <c r="D375" s="29">
        <v>1.5398597956645104</v>
      </c>
      <c r="E375" s="29">
        <v>1.5398597956645104</v>
      </c>
      <c r="F375" s="29">
        <v>0</v>
      </c>
      <c r="G375" s="29">
        <v>0</v>
      </c>
      <c r="H375" s="29">
        <v>0.24810658154574089</v>
      </c>
      <c r="I375" s="29">
        <v>0.24810658154574089</v>
      </c>
      <c r="J375" s="29">
        <v>0.30588326506351032</v>
      </c>
      <c r="K375" s="59">
        <v>3.0588326506351031E-3</v>
      </c>
      <c r="L375" s="59">
        <v>4.7432755867802054</v>
      </c>
      <c r="M375" s="59">
        <v>4.7432755867802052E-2</v>
      </c>
      <c r="N375" s="29">
        <v>0</v>
      </c>
      <c r="O375" s="29">
        <v>0</v>
      </c>
      <c r="P375" s="29">
        <v>0.62090734157680483</v>
      </c>
      <c r="Q375" s="29">
        <v>0.62090734157680483</v>
      </c>
      <c r="R375" s="29">
        <v>2.5101522965000891E-3</v>
      </c>
      <c r="S375" s="29">
        <v>2.5101522965000891E-3</v>
      </c>
      <c r="T375" s="29">
        <v>6.3297794040333949E-2</v>
      </c>
      <c r="U375" s="29">
        <v>6.3297794040333949E-2</v>
      </c>
      <c r="V375" s="29"/>
      <c r="W375" s="29"/>
      <c r="X375" s="29">
        <v>6.8444785709162884E-3</v>
      </c>
      <c r="Y375" s="29">
        <v>6.8444785709162884E-3</v>
      </c>
      <c r="Z375" s="28" t="s">
        <v>19</v>
      </c>
      <c r="AA375" s="37"/>
      <c r="AB375" s="38">
        <f t="shared" si="10"/>
        <v>-1.3938968608420379</v>
      </c>
    </row>
    <row r="376" spans="1:28">
      <c r="A376" s="27">
        <v>42373</v>
      </c>
      <c r="B376" s="29">
        <v>3.8929832046608048E-2</v>
      </c>
      <c r="C376" s="29">
        <v>3.8929832046608048E-2</v>
      </c>
      <c r="D376" s="29">
        <v>1.3581836334521447E-2</v>
      </c>
      <c r="E376" s="29">
        <v>1.3581836334521447E-2</v>
      </c>
      <c r="F376" s="29">
        <v>0</v>
      </c>
      <c r="G376" s="29">
        <v>0</v>
      </c>
      <c r="H376" s="29">
        <v>3.7130300168035327E-2</v>
      </c>
      <c r="I376" s="29">
        <v>3.7130300168035327E-2</v>
      </c>
      <c r="J376" s="29">
        <v>0.37099907612687072</v>
      </c>
      <c r="K376" s="59">
        <v>3.7099907612687072E-3</v>
      </c>
      <c r="L376" s="59">
        <v>4.315151370801535E-3</v>
      </c>
      <c r="M376" s="59">
        <v>4.3151513708015349E-5</v>
      </c>
      <c r="N376" s="29">
        <v>0</v>
      </c>
      <c r="O376" s="29">
        <v>0</v>
      </c>
      <c r="P376" s="29">
        <v>0.34496706083644402</v>
      </c>
      <c r="Q376" s="29">
        <v>0.34496706083644402</v>
      </c>
      <c r="R376" s="29">
        <v>0</v>
      </c>
      <c r="S376" s="29">
        <v>0</v>
      </c>
      <c r="T376" s="29">
        <v>1.880007570500284E-2</v>
      </c>
      <c r="U376" s="29">
        <v>1.880007570500284E-2</v>
      </c>
      <c r="V376" s="29"/>
      <c r="W376" s="29"/>
      <c r="X376" s="29">
        <v>1.3404971759325265E-3</v>
      </c>
      <c r="Y376" s="29">
        <v>1.3404971759325265E-3</v>
      </c>
      <c r="Z376" s="28" t="s">
        <v>19</v>
      </c>
      <c r="AA376" s="37"/>
      <c r="AB376" s="38">
        <f t="shared" si="10"/>
        <v>-3.2933219265803282</v>
      </c>
    </row>
    <row r="377" spans="1:28">
      <c r="A377" s="27">
        <v>42374</v>
      </c>
      <c r="B377" s="29">
        <v>0.38590830969211992</v>
      </c>
      <c r="C377" s="29">
        <v>0.38590830969211992</v>
      </c>
      <c r="D377" s="29">
        <v>4.2267839570795204E-2</v>
      </c>
      <c r="E377" s="29">
        <v>4.2267839570795204E-2</v>
      </c>
      <c r="F377" s="29">
        <v>0</v>
      </c>
      <c r="G377" s="29">
        <v>0</v>
      </c>
      <c r="H377" s="29">
        <v>0.3615122198483704</v>
      </c>
      <c r="I377" s="29">
        <v>0.3615122198483704</v>
      </c>
      <c r="J377" s="29">
        <v>0.77537287476705707</v>
      </c>
      <c r="K377" s="59">
        <v>7.753728747670571E-3</v>
      </c>
      <c r="L377" s="59">
        <v>1.0738565029321252E-2</v>
      </c>
      <c r="M377" s="59">
        <v>1.0738565029321252E-4</v>
      </c>
      <c r="N377" s="29">
        <v>0</v>
      </c>
      <c r="O377" s="29">
        <v>0</v>
      </c>
      <c r="P377" s="29">
        <v>0.72108914237840904</v>
      </c>
      <c r="Q377" s="29">
        <v>0.72108914237840904</v>
      </c>
      <c r="R377" s="29">
        <v>0</v>
      </c>
      <c r="S377" s="29">
        <v>0</v>
      </c>
      <c r="T377" s="29">
        <v>0</v>
      </c>
      <c r="U377" s="29">
        <v>0</v>
      </c>
      <c r="V377" s="29"/>
      <c r="W377" s="29"/>
      <c r="X377" s="29">
        <v>0</v>
      </c>
      <c r="Y377" s="29">
        <v>0</v>
      </c>
      <c r="Z377" s="28" t="s">
        <v>19</v>
      </c>
      <c r="AA377" s="37"/>
      <c r="AB377" s="38">
        <f t="shared" si="10"/>
        <v>-1.0174594347779506</v>
      </c>
    </row>
    <row r="378" spans="1:28">
      <c r="A378" s="27">
        <v>42375</v>
      </c>
      <c r="B378" s="29">
        <v>7.5031588990364662E-3</v>
      </c>
      <c r="C378" s="29">
        <v>7.5031588990364662E-3</v>
      </c>
      <c r="D378" s="29">
        <v>2.0956144913156526E-2</v>
      </c>
      <c r="E378" s="29">
        <v>2.0956144913156526E-2</v>
      </c>
      <c r="F378" s="29">
        <v>0</v>
      </c>
      <c r="G378" s="29">
        <v>0</v>
      </c>
      <c r="H378" s="29">
        <v>8.4582275943833937E-3</v>
      </c>
      <c r="I378" s="29">
        <v>8.4582275943833937E-3</v>
      </c>
      <c r="J378" s="29">
        <v>2.8056238173945146E-3</v>
      </c>
      <c r="K378" s="59">
        <v>2.8056238173945146E-5</v>
      </c>
      <c r="L378" s="59">
        <v>3.3281331253250133E-2</v>
      </c>
      <c r="M378" s="59">
        <v>3.3281331253250134E-4</v>
      </c>
      <c r="N378" s="29">
        <v>0</v>
      </c>
      <c r="O378" s="29">
        <v>0</v>
      </c>
      <c r="P378" s="29">
        <v>4.9691876618813543E-3</v>
      </c>
      <c r="Q378" s="29">
        <v>4.9691876618813543E-3</v>
      </c>
      <c r="R378" s="29">
        <v>2.2862312843398313E-3</v>
      </c>
      <c r="S378" s="29">
        <v>2.2862312843398313E-3</v>
      </c>
      <c r="T378" s="29">
        <v>2.7758501040943792E-5</v>
      </c>
      <c r="U378" s="29">
        <v>2.7758501040943792E-5</v>
      </c>
      <c r="V378" s="29"/>
      <c r="W378" s="29"/>
      <c r="X378" s="29">
        <v>2.1251959547253342E-3</v>
      </c>
      <c r="Y378" s="29">
        <v>2.1251959547253342E-3</v>
      </c>
      <c r="Z378" s="28" t="s">
        <v>19</v>
      </c>
      <c r="AA378" s="37"/>
      <c r="AB378" s="38">
        <f t="shared" si="10"/>
        <v>-4.7726156315230783</v>
      </c>
    </row>
    <row r="379" spans="1:28">
      <c r="A379" s="27">
        <v>42376</v>
      </c>
      <c r="B379" s="29">
        <v>1.0379555628208911E-2</v>
      </c>
      <c r="C379" s="29">
        <v>1.0379555628208911E-2</v>
      </c>
      <c r="D379" s="29">
        <v>2.0436817472698908E-3</v>
      </c>
      <c r="E379" s="29">
        <v>2.0436817472698908E-3</v>
      </c>
      <c r="F379" s="29">
        <v>0</v>
      </c>
      <c r="G379" s="29">
        <v>0</v>
      </c>
      <c r="H379" s="29">
        <v>9.7877664013644866E-3</v>
      </c>
      <c r="I379" s="29">
        <v>9.7877664013644866E-3</v>
      </c>
      <c r="J379" s="29">
        <v>5.6628038645700346E-3</v>
      </c>
      <c r="K379" s="59">
        <v>5.6628038645700349E-5</v>
      </c>
      <c r="L379" s="59">
        <v>2.0800832033281329E-3</v>
      </c>
      <c r="M379" s="59">
        <v>2.0800832033281331E-5</v>
      </c>
      <c r="N379" s="29">
        <v>0</v>
      </c>
      <c r="O379" s="29">
        <v>0</v>
      </c>
      <c r="P379" s="29">
        <v>5.4084555478369784E-3</v>
      </c>
      <c r="Q379" s="29">
        <v>5.4084555478369784E-3</v>
      </c>
      <c r="R379" s="29">
        <v>0</v>
      </c>
      <c r="S379" s="29">
        <v>0</v>
      </c>
      <c r="T379" s="29">
        <v>7.3749290265598386E-2</v>
      </c>
      <c r="U379" s="29">
        <v>7.3749290265598386E-2</v>
      </c>
      <c r="V379" s="29"/>
      <c r="W379" s="29"/>
      <c r="X379" s="29">
        <v>5.2585275122990728E-3</v>
      </c>
      <c r="Y379" s="29">
        <v>5.2585275122990728E-3</v>
      </c>
      <c r="Z379" s="28" t="s">
        <v>19</v>
      </c>
      <c r="AA379" s="37"/>
      <c r="AB379" s="38">
        <f t="shared" si="10"/>
        <v>-4.6266219995054172</v>
      </c>
    </row>
    <row r="380" spans="1:28">
      <c r="A380" s="27">
        <v>42377</v>
      </c>
      <c r="B380" s="29">
        <v>1.0534954364153819E-3</v>
      </c>
      <c r="C380" s="29">
        <v>1.0534954364153819E-3</v>
      </c>
      <c r="D380" s="29">
        <v>4.5058068996359857E-3</v>
      </c>
      <c r="E380" s="29">
        <v>4.5058068996359857E-3</v>
      </c>
      <c r="F380" s="29">
        <v>0</v>
      </c>
      <c r="G380" s="29">
        <v>0</v>
      </c>
      <c r="H380" s="29">
        <v>1.2985856046240352E-3</v>
      </c>
      <c r="I380" s="29">
        <v>1.2985856046240352E-3</v>
      </c>
      <c r="J380" s="29">
        <v>1.074119060848441E-3</v>
      </c>
      <c r="K380" s="59">
        <v>1.0741190608484409E-5</v>
      </c>
      <c r="L380" s="59">
        <v>2.0800832033281329E-3</v>
      </c>
      <c r="M380" s="59">
        <v>2.0800832033281331E-5</v>
      </c>
      <c r="N380" s="29">
        <v>0</v>
      </c>
      <c r="O380" s="29">
        <v>0</v>
      </c>
      <c r="P380" s="29">
        <v>1.1455355374667521E-3</v>
      </c>
      <c r="Q380" s="29">
        <v>1.1455355374667521E-3</v>
      </c>
      <c r="R380" s="29">
        <v>0</v>
      </c>
      <c r="S380" s="29">
        <v>0</v>
      </c>
      <c r="T380" s="29">
        <v>0</v>
      </c>
      <c r="U380" s="29">
        <v>0</v>
      </c>
      <c r="V380" s="29"/>
      <c r="W380" s="29"/>
      <c r="X380" s="29">
        <v>0</v>
      </c>
      <c r="Y380" s="29">
        <v>0</v>
      </c>
      <c r="Z380" s="28" t="s">
        <v>19</v>
      </c>
      <c r="AA380" s="37"/>
      <c r="AB380" s="38">
        <f t="shared" si="10"/>
        <v>-6.6464796032554769</v>
      </c>
    </row>
    <row r="381" spans="1:28">
      <c r="A381" s="27">
        <v>42378</v>
      </c>
      <c r="B381" s="29">
        <v>1.1125947960515151E-2</v>
      </c>
      <c r="C381" s="29">
        <v>1.1125947960515151E-2</v>
      </c>
      <c r="D381" s="29">
        <v>9.0786352534363395E-3</v>
      </c>
      <c r="E381" s="29">
        <v>9.0786352534363395E-3</v>
      </c>
      <c r="F381" s="29">
        <v>0</v>
      </c>
      <c r="G381" s="29">
        <v>0</v>
      </c>
      <c r="H381" s="29">
        <v>1.098060295873899E-2</v>
      </c>
      <c r="I381" s="29">
        <v>1.098060295873899E-2</v>
      </c>
      <c r="J381" s="29">
        <v>6.3199224445369823E-4</v>
      </c>
      <c r="K381" s="59">
        <v>6.3199224445369824E-6</v>
      </c>
      <c r="L381" s="59">
        <v>4.2295626592586252E-3</v>
      </c>
      <c r="M381" s="59">
        <v>4.2295626592586249E-5</v>
      </c>
      <c r="N381" s="29">
        <v>0</v>
      </c>
      <c r="O381" s="29">
        <v>0</v>
      </c>
      <c r="P381" s="29">
        <v>8.8739479068991286E-4</v>
      </c>
      <c r="Q381" s="29">
        <v>8.8739479068991286E-4</v>
      </c>
      <c r="R381" s="29">
        <v>1.6152166328547985E-4</v>
      </c>
      <c r="S381" s="29">
        <v>1.6152166328547985E-4</v>
      </c>
      <c r="T381" s="29">
        <v>0</v>
      </c>
      <c r="U381" s="29">
        <v>0</v>
      </c>
      <c r="V381" s="29"/>
      <c r="W381" s="29"/>
      <c r="X381" s="29">
        <v>1.5000472383887471E-4</v>
      </c>
      <c r="Y381" s="29">
        <v>1.5000472383887471E-4</v>
      </c>
      <c r="Z381" s="28" t="s">
        <v>19</v>
      </c>
      <c r="AA381" s="37"/>
      <c r="AB381" s="38">
        <f t="shared" si="10"/>
        <v>-4.5116249301335323</v>
      </c>
    </row>
    <row r="382" spans="1:28">
      <c r="A382" s="27">
        <v>42379</v>
      </c>
      <c r="B382" s="29">
        <v>0.76798673657751138</v>
      </c>
      <c r="C382" s="29">
        <v>0.76798673657751138</v>
      </c>
      <c r="D382" s="29">
        <v>7.5006936616582282E-2</v>
      </c>
      <c r="E382" s="29">
        <v>7.5006936616582282E-2</v>
      </c>
      <c r="F382" s="29">
        <v>0</v>
      </c>
      <c r="G382" s="29">
        <v>0</v>
      </c>
      <c r="H382" s="29">
        <v>0.71878997737804462</v>
      </c>
      <c r="I382" s="29">
        <v>0.71878997737804462</v>
      </c>
      <c r="J382" s="29">
        <v>0.69972214538182131</v>
      </c>
      <c r="K382" s="59">
        <v>6.9972214538182136E-3</v>
      </c>
      <c r="L382" s="59">
        <v>8.7367103289266897E-3</v>
      </c>
      <c r="M382" s="59">
        <v>8.7367103289266902E-5</v>
      </c>
      <c r="N382" s="29">
        <v>0</v>
      </c>
      <c r="O382" s="29">
        <v>0</v>
      </c>
      <c r="P382" s="29">
        <v>0.65066697225765135</v>
      </c>
      <c r="Q382" s="29">
        <v>0.65066697225765135</v>
      </c>
      <c r="R382" s="29">
        <v>1.0974282991548725E-2</v>
      </c>
      <c r="S382" s="29">
        <v>1.0974282991548725E-2</v>
      </c>
      <c r="T382" s="29">
        <v>6.4307194078186442E-2</v>
      </c>
      <c r="U382" s="29">
        <v>6.4307194078186442E-2</v>
      </c>
      <c r="V382" s="29"/>
      <c r="W382" s="29"/>
      <c r="X382" s="29">
        <v>1.4777066438685253E-2</v>
      </c>
      <c r="Y382" s="29">
        <v>1.4777066438685253E-2</v>
      </c>
      <c r="Z382" s="28" t="s">
        <v>19</v>
      </c>
      <c r="AA382" s="37"/>
      <c r="AB382" s="38">
        <f t="shared" si="10"/>
        <v>-0.33018606771746245</v>
      </c>
    </row>
    <row r="383" spans="1:28">
      <c r="A383" s="27">
        <v>42380</v>
      </c>
      <c r="B383" s="29">
        <v>3.4470666765198971E-2</v>
      </c>
      <c r="C383" s="29">
        <v>3.4470666765198971E-2</v>
      </c>
      <c r="D383" s="29">
        <v>0.75096075624538228</v>
      </c>
      <c r="E383" s="29">
        <v>0.75096075624538228</v>
      </c>
      <c r="F383" s="29">
        <v>0</v>
      </c>
      <c r="G383" s="29">
        <v>0</v>
      </c>
      <c r="H383" s="29">
        <v>8.5336493450115875E-2</v>
      </c>
      <c r="I383" s="29">
        <v>8.5336493450115875E-2</v>
      </c>
      <c r="J383" s="29">
        <v>1.3125584537026273E-2</v>
      </c>
      <c r="K383" s="59">
        <v>1.3125584537026274E-4</v>
      </c>
      <c r="L383" s="59">
        <v>2.7208333672063683</v>
      </c>
      <c r="M383" s="59">
        <v>2.7208333672063684E-2</v>
      </c>
      <c r="N383" s="29">
        <v>0</v>
      </c>
      <c r="O383" s="29">
        <v>0</v>
      </c>
      <c r="P383" s="29">
        <v>0.20535405609422952</v>
      </c>
      <c r="Q383" s="29">
        <v>0.20535405609422952</v>
      </c>
      <c r="R383" s="29">
        <v>2.373556300851877E-3</v>
      </c>
      <c r="S383" s="29">
        <v>2.373556300851877E-3</v>
      </c>
      <c r="T383" s="29">
        <v>4.2268626585073495E-5</v>
      </c>
      <c r="U383" s="29">
        <v>4.2268626585073495E-5</v>
      </c>
      <c r="V383" s="29"/>
      <c r="W383" s="29"/>
      <c r="X383" s="29">
        <v>2.2073290689684781E-3</v>
      </c>
      <c r="Y383" s="29">
        <v>2.2073290689684781E-3</v>
      </c>
      <c r="Z383" s="28" t="s">
        <v>19</v>
      </c>
      <c r="AA383" s="37"/>
      <c r="AB383" s="38">
        <f t="shared" si="10"/>
        <v>-2.4611530912378292</v>
      </c>
    </row>
    <row r="384" spans="1:28">
      <c r="A384" s="27">
        <v>42381</v>
      </c>
      <c r="B384" s="29">
        <v>0.55504475476825421</v>
      </c>
      <c r="C384" s="29">
        <v>0.55504475476825421</v>
      </c>
      <c r="D384" s="29">
        <v>1.6287496880598411</v>
      </c>
      <c r="E384" s="29">
        <v>1.6287496880598411</v>
      </c>
      <c r="F384" s="29">
        <v>0</v>
      </c>
      <c r="G384" s="29">
        <v>0</v>
      </c>
      <c r="H384" s="29">
        <v>0.63127035767529993</v>
      </c>
      <c r="I384" s="29">
        <v>0.63127035767529993</v>
      </c>
      <c r="J384" s="29">
        <v>0.72099066375123877</v>
      </c>
      <c r="K384" s="59">
        <v>7.2099066375123878E-3</v>
      </c>
      <c r="L384" s="59">
        <v>1.0714401033047187</v>
      </c>
      <c r="M384" s="59">
        <v>1.0714401033047187E-2</v>
      </c>
      <c r="N384" s="29">
        <v>0</v>
      </c>
      <c r="O384" s="29">
        <v>0</v>
      </c>
      <c r="P384" s="29">
        <v>0.74587014319677636</v>
      </c>
      <c r="Q384" s="29">
        <v>0.74587014319677636</v>
      </c>
      <c r="R384" s="29">
        <v>9.9554375651844124E-3</v>
      </c>
      <c r="S384" s="29">
        <v>9.9554375651844124E-3</v>
      </c>
      <c r="T384" s="29">
        <v>4.2268626585073495E-5</v>
      </c>
      <c r="U384" s="29">
        <v>4.2268626585073495E-5</v>
      </c>
      <c r="V384" s="29"/>
      <c r="W384" s="29"/>
      <c r="X384" s="29">
        <v>9.248601317541098E-3</v>
      </c>
      <c r="Y384" s="29">
        <v>9.248601317541098E-3</v>
      </c>
      <c r="Z384" s="28" t="s">
        <v>19</v>
      </c>
      <c r="AA384" s="37"/>
      <c r="AB384" s="38">
        <f t="shared" si="10"/>
        <v>-0.4600210491299272</v>
      </c>
    </row>
    <row r="385" spans="1:28">
      <c r="A385" s="27">
        <v>42382</v>
      </c>
      <c r="B385" s="29">
        <v>0.69825372465899083</v>
      </c>
      <c r="C385" s="29">
        <v>0.69825372465899083</v>
      </c>
      <c r="D385" s="29">
        <v>0.40934633037275092</v>
      </c>
      <c r="E385" s="29">
        <v>0.40934633037275092</v>
      </c>
      <c r="F385" s="29">
        <v>0</v>
      </c>
      <c r="G385" s="29">
        <v>0</v>
      </c>
      <c r="H385" s="29">
        <v>0.67774330356382051</v>
      </c>
      <c r="I385" s="29">
        <v>0.67774330356382051</v>
      </c>
      <c r="J385" s="29">
        <v>1.1835700145391224</v>
      </c>
      <c r="K385" s="59">
        <v>1.1835700145391224E-2</v>
      </c>
      <c r="L385" s="59">
        <v>0.23082683307332291</v>
      </c>
      <c r="M385" s="59">
        <v>2.308268330733229E-3</v>
      </c>
      <c r="N385" s="29">
        <v>0</v>
      </c>
      <c r="O385" s="29">
        <v>0</v>
      </c>
      <c r="P385" s="29">
        <v>1.1159318570053105</v>
      </c>
      <c r="Q385" s="29">
        <v>1.1159318570053105</v>
      </c>
      <c r="R385" s="29">
        <v>6.2480615421205803E-3</v>
      </c>
      <c r="S385" s="29">
        <v>6.2480615421205803E-3</v>
      </c>
      <c r="T385" s="29">
        <v>0.10390511639644186</v>
      </c>
      <c r="U385" s="29">
        <v>0.10390511639644186</v>
      </c>
      <c r="V385" s="29"/>
      <c r="W385" s="29"/>
      <c r="X385" s="29">
        <v>1.3211278515085731E-2</v>
      </c>
      <c r="Y385" s="29">
        <v>1.3211278515085731E-2</v>
      </c>
      <c r="Z385" s="28" t="s">
        <v>19</v>
      </c>
      <c r="AA385" s="37"/>
      <c r="AB385" s="38">
        <f t="shared" si="10"/>
        <v>-0.38898667104491347</v>
      </c>
    </row>
    <row r="386" spans="1:28">
      <c r="A386" s="27">
        <v>42383</v>
      </c>
      <c r="B386" s="29">
        <v>0.68785638252540926</v>
      </c>
      <c r="C386" s="29">
        <v>0.68785638252540926</v>
      </c>
      <c r="D386" s="29">
        <v>1.6414283238689549E-2</v>
      </c>
      <c r="E386" s="29">
        <v>1.6414283238689549E-2</v>
      </c>
      <c r="F386" s="29">
        <v>0</v>
      </c>
      <c r="G386" s="29">
        <v>0</v>
      </c>
      <c r="H386" s="29">
        <v>0.64018865068552644</v>
      </c>
      <c r="I386" s="29">
        <v>0.64018865068552644</v>
      </c>
      <c r="J386" s="29">
        <v>0.80611035885947468</v>
      </c>
      <c r="K386" s="59">
        <v>8.0611035885947476E-3</v>
      </c>
      <c r="L386" s="59">
        <v>1.4560582423296931E-2</v>
      </c>
      <c r="M386" s="59">
        <v>1.4560582423296932E-4</v>
      </c>
      <c r="N386" s="29">
        <v>0</v>
      </c>
      <c r="O386" s="29">
        <v>0</v>
      </c>
      <c r="P386" s="29">
        <v>0.74991581502440474</v>
      </c>
      <c r="Q386" s="29">
        <v>0.74991581502440474</v>
      </c>
      <c r="R386" s="29">
        <v>4.2130383288363788E-3</v>
      </c>
      <c r="S386" s="29">
        <v>4.2130383288363788E-3</v>
      </c>
      <c r="T386" s="29">
        <v>0</v>
      </c>
      <c r="U386" s="29">
        <v>0</v>
      </c>
      <c r="V386" s="29"/>
      <c r="W386" s="29"/>
      <c r="X386" s="29">
        <v>3.9126370926648776E-3</v>
      </c>
      <c r="Y386" s="29">
        <v>3.9126370926648776E-3</v>
      </c>
      <c r="Z386" s="28" t="s">
        <v>19</v>
      </c>
      <c r="AA386" s="37"/>
      <c r="AB386" s="38">
        <f t="shared" si="10"/>
        <v>-0.44599237936745173</v>
      </c>
    </row>
    <row r="387" spans="1:28">
      <c r="A387" s="27">
        <v>42384</v>
      </c>
      <c r="B387" s="29">
        <v>4.5853720978238283E-2</v>
      </c>
      <c r="C387" s="29">
        <v>4.5853720978238283E-2</v>
      </c>
      <c r="D387" s="29">
        <v>0.14256564357422777</v>
      </c>
      <c r="E387" s="29">
        <v>0.14256564357422777</v>
      </c>
      <c r="F387" s="29">
        <v>0</v>
      </c>
      <c r="G387" s="29">
        <v>0</v>
      </c>
      <c r="H387" s="29">
        <v>5.2719596676116663E-2</v>
      </c>
      <c r="I387" s="29">
        <v>5.2719596676116663E-2</v>
      </c>
      <c r="J387" s="29">
        <v>2.9221396465201013E-2</v>
      </c>
      <c r="K387" s="59">
        <v>2.9221396465201012E-4</v>
      </c>
      <c r="L387" s="59">
        <v>0.16449312406916819</v>
      </c>
      <c r="M387" s="59">
        <v>1.6449312406916819E-3</v>
      </c>
      <c r="N387" s="29">
        <v>0</v>
      </c>
      <c r="O387" s="29">
        <v>0</v>
      </c>
      <c r="P387" s="29">
        <v>3.8824750862837785E-2</v>
      </c>
      <c r="Q387" s="29">
        <v>3.8824750862837785E-2</v>
      </c>
      <c r="R387" s="29">
        <v>2.3719492891383686E-3</v>
      </c>
      <c r="S387" s="29">
        <v>2.3719492891383686E-3</v>
      </c>
      <c r="T387" s="29">
        <v>3.7852501419468801E-4</v>
      </c>
      <c r="U387" s="29">
        <v>3.7852501419468801E-4</v>
      </c>
      <c r="V387" s="29"/>
      <c r="W387" s="29"/>
      <c r="X387" s="29">
        <v>2.2298126481520636E-3</v>
      </c>
      <c r="Y387" s="29">
        <v>2.2298126481520636E-3</v>
      </c>
      <c r="Z387" s="28" t="s">
        <v>19</v>
      </c>
      <c r="AA387" s="37"/>
      <c r="AB387" s="38">
        <f t="shared" si="10"/>
        <v>-2.9427680391184263</v>
      </c>
    </row>
    <row r="388" spans="1:28">
      <c r="A388" s="27">
        <v>42385</v>
      </c>
      <c r="B388" s="29">
        <v>1.2915348110794169E-2</v>
      </c>
      <c r="C388" s="29">
        <v>1.2915348110794169E-2</v>
      </c>
      <c r="D388" s="29">
        <v>0.10127110153115342</v>
      </c>
      <c r="E388" s="29">
        <v>0.10127110153115342</v>
      </c>
      <c r="F388" s="29">
        <v>0</v>
      </c>
      <c r="G388" s="29">
        <v>0</v>
      </c>
      <c r="H388" s="29">
        <v>1.9187993756675851E-2</v>
      </c>
      <c r="I388" s="29">
        <v>1.9187993756675851E-2</v>
      </c>
      <c r="J388" s="29">
        <v>9.8932018762356404E-3</v>
      </c>
      <c r="K388" s="59">
        <v>9.8932018762356409E-5</v>
      </c>
      <c r="L388" s="59">
        <v>3.7849178089260972E-3</v>
      </c>
      <c r="M388" s="59">
        <v>3.7849178089260972E-5</v>
      </c>
      <c r="N388" s="29">
        <v>0</v>
      </c>
      <c r="O388" s="29">
        <v>0</v>
      </c>
      <c r="P388" s="29">
        <v>9.4595560753070844E-3</v>
      </c>
      <c r="Q388" s="29">
        <v>9.4595560753070844E-3</v>
      </c>
      <c r="R388" s="29">
        <v>0</v>
      </c>
      <c r="S388" s="29">
        <v>0</v>
      </c>
      <c r="T388" s="29">
        <v>6.7188190019557129E-2</v>
      </c>
      <c r="U388" s="29">
        <v>6.7188190019557129E-2</v>
      </c>
      <c r="V388" s="29"/>
      <c r="W388" s="29"/>
      <c r="X388" s="29">
        <v>4.7907029945239623E-3</v>
      </c>
      <c r="Y388" s="29">
        <v>4.7907029945239623E-3</v>
      </c>
      <c r="Z388" s="28" t="s">
        <v>19</v>
      </c>
      <c r="AA388" s="37"/>
      <c r="AB388" s="38">
        <f t="shared" si="10"/>
        <v>-3.9534705207188656</v>
      </c>
    </row>
    <row r="389" spans="1:28">
      <c r="A389" s="27">
        <v>42386</v>
      </c>
      <c r="B389" s="29">
        <v>0.23108115846300406</v>
      </c>
      <c r="C389" s="29">
        <v>0.23108115846300406</v>
      </c>
      <c r="D389" s="29">
        <v>0.11629197356126937</v>
      </c>
      <c r="E389" s="29">
        <v>0.11629197356126937</v>
      </c>
      <c r="F389" s="29">
        <v>0</v>
      </c>
      <c r="G389" s="29">
        <v>0</v>
      </c>
      <c r="H389" s="29">
        <v>0.2229319225276534</v>
      </c>
      <c r="I389" s="29">
        <v>0.2229319225276534</v>
      </c>
      <c r="J389" s="29">
        <v>0.35809281979091373</v>
      </c>
      <c r="K389" s="59">
        <v>3.5809281979091371E-3</v>
      </c>
      <c r="L389" s="59">
        <v>3.9803496373026328E-3</v>
      </c>
      <c r="M389" s="59">
        <v>3.9803496373026325E-5</v>
      </c>
      <c r="N389" s="29">
        <v>0</v>
      </c>
      <c r="O389" s="29">
        <v>0</v>
      </c>
      <c r="P389" s="29">
        <v>0.33295329058002215</v>
      </c>
      <c r="Q389" s="29">
        <v>0.33295329058002215</v>
      </c>
      <c r="R389" s="29">
        <v>4.9560241244598433E-3</v>
      </c>
      <c r="S389" s="29">
        <v>4.9560241244598433E-3</v>
      </c>
      <c r="T389" s="29">
        <v>0</v>
      </c>
      <c r="U389" s="29">
        <v>0</v>
      </c>
      <c r="V389" s="29"/>
      <c r="W389" s="29"/>
      <c r="X389" s="29">
        <v>4.6026459547685375E-3</v>
      </c>
      <c r="Y389" s="29">
        <v>4.6026459547685375E-3</v>
      </c>
      <c r="Z389" s="28" t="s">
        <v>19</v>
      </c>
      <c r="AA389" s="37"/>
      <c r="AB389" s="38">
        <f t="shared" si="10"/>
        <v>-1.5008888342745397</v>
      </c>
    </row>
    <row r="390" spans="1:28">
      <c r="A390" s="27">
        <v>42387</v>
      </c>
      <c r="B390" s="29">
        <v>0.20662003078602903</v>
      </c>
      <c r="C390" s="29">
        <v>0.20662003078602903</v>
      </c>
      <c r="D390" s="29">
        <v>2.0353924727981485</v>
      </c>
      <c r="E390" s="29">
        <v>2.0353924727981485</v>
      </c>
      <c r="F390" s="29">
        <v>0</v>
      </c>
      <c r="G390" s="29">
        <v>0</v>
      </c>
      <c r="H390" s="29">
        <v>0.33645018956607387</v>
      </c>
      <c r="I390" s="29">
        <v>0.33645018956607387</v>
      </c>
      <c r="J390" s="29">
        <v>0.4384877049709906</v>
      </c>
      <c r="K390" s="59">
        <v>4.384877049709906E-3</v>
      </c>
      <c r="L390" s="59">
        <v>0.49135765125261499</v>
      </c>
      <c r="M390" s="59">
        <v>4.9135765125261502E-3</v>
      </c>
      <c r="N390" s="29">
        <v>0</v>
      </c>
      <c r="O390" s="29">
        <v>0</v>
      </c>
      <c r="P390" s="29">
        <v>0.44224110444418224</v>
      </c>
      <c r="Q390" s="29">
        <v>0.44224110444418224</v>
      </c>
      <c r="R390" s="29">
        <v>4.6715830511688599E-3</v>
      </c>
      <c r="S390" s="29">
        <v>4.6715830511688599E-3</v>
      </c>
      <c r="T390" s="29">
        <v>0</v>
      </c>
      <c r="U390" s="29">
        <v>0</v>
      </c>
      <c r="V390" s="29"/>
      <c r="W390" s="29"/>
      <c r="X390" s="29">
        <v>4.3384863133956349E-3</v>
      </c>
      <c r="Y390" s="29">
        <v>4.3384863133956349E-3</v>
      </c>
      <c r="Z390" s="28" t="s">
        <v>19</v>
      </c>
      <c r="AA390" s="37"/>
      <c r="AB390" s="38">
        <f t="shared" si="10"/>
        <v>-1.089305165917819</v>
      </c>
    </row>
    <row r="391" spans="1:28">
      <c r="A391" s="27">
        <v>42388</v>
      </c>
      <c r="B391" s="29">
        <v>1.8421323875211594E-2</v>
      </c>
      <c r="C391" s="29">
        <v>1.8421323875211594E-2</v>
      </c>
      <c r="D391" s="29">
        <v>3.584545328478419</v>
      </c>
      <c r="E391" s="29">
        <v>3.584545328478419</v>
      </c>
      <c r="F391" s="29">
        <v>0</v>
      </c>
      <c r="G391" s="29">
        <v>0</v>
      </c>
      <c r="H391" s="29">
        <v>0.27159139310348329</v>
      </c>
      <c r="I391" s="29">
        <v>0.27159139310348329</v>
      </c>
      <c r="J391" s="29">
        <v>1.4444882347620465E-2</v>
      </c>
      <c r="K391" s="59">
        <v>1.4444882347620463E-4</v>
      </c>
      <c r="L391" s="59">
        <v>7.3114924596983881</v>
      </c>
      <c r="M391" s="59">
        <v>7.3114924596983877E-2</v>
      </c>
      <c r="N391" s="29">
        <v>0</v>
      </c>
      <c r="O391" s="29">
        <v>0</v>
      </c>
      <c r="P391" s="29">
        <v>0.53248464707123688</v>
      </c>
      <c r="Q391" s="29">
        <v>0.53248464707123688</v>
      </c>
      <c r="R391" s="29">
        <v>2.0682240752852845E-3</v>
      </c>
      <c r="S391" s="29">
        <v>2.0682240752852845E-3</v>
      </c>
      <c r="T391" s="29">
        <v>9.7596366159863737E-2</v>
      </c>
      <c r="U391" s="29">
        <v>9.7596366159863737E-2</v>
      </c>
      <c r="V391" s="29"/>
      <c r="W391" s="29"/>
      <c r="X391" s="29">
        <v>8.8796437044297623E-3</v>
      </c>
      <c r="Y391" s="29">
        <v>8.8796437044297623E-3</v>
      </c>
      <c r="Z391" s="28" t="s">
        <v>19</v>
      </c>
      <c r="AA391" s="37"/>
      <c r="AB391" s="38">
        <f t="shared" si="10"/>
        <v>-1.3034565734039809</v>
      </c>
    </row>
    <row r="392" spans="1:28">
      <c r="A392" s="27">
        <v>42389</v>
      </c>
      <c r="B392" s="29">
        <v>0.38913476446911055</v>
      </c>
      <c r="C392" s="29">
        <v>0.38913476446911055</v>
      </c>
      <c r="D392" s="29">
        <v>0.89891475423987999</v>
      </c>
      <c r="E392" s="29">
        <v>0.89891475423987999</v>
      </c>
      <c r="F392" s="29">
        <v>0</v>
      </c>
      <c r="G392" s="29">
        <v>0</v>
      </c>
      <c r="H392" s="29">
        <v>0.42532560784271706</v>
      </c>
      <c r="I392" s="29">
        <v>0.42532560784271706</v>
      </c>
      <c r="J392" s="29">
        <v>0.51414606727054224</v>
      </c>
      <c r="K392" s="59">
        <v>5.1414606727054222E-3</v>
      </c>
      <c r="L392" s="59">
        <v>0.31147299410366419</v>
      </c>
      <c r="M392" s="59">
        <v>3.1147299410366419E-3</v>
      </c>
      <c r="N392" s="29">
        <v>0</v>
      </c>
      <c r="O392" s="29">
        <v>0</v>
      </c>
      <c r="P392" s="29">
        <v>0.49975768484241229</v>
      </c>
      <c r="Q392" s="29">
        <v>0.49975768484241229</v>
      </c>
      <c r="R392" s="29">
        <v>1.4533299693221466E-2</v>
      </c>
      <c r="S392" s="29">
        <v>1.4533299693221466E-2</v>
      </c>
      <c r="T392" s="29">
        <v>1.9973503249006374E-3</v>
      </c>
      <c r="U392" s="29">
        <v>1.9973503249006374E-3</v>
      </c>
      <c r="V392" s="29"/>
      <c r="W392" s="29"/>
      <c r="X392" s="29">
        <v>1.3639451977417031E-2</v>
      </c>
      <c r="Y392" s="29">
        <v>1.3639451977417031E-2</v>
      </c>
      <c r="Z392" s="28" t="s">
        <v>19</v>
      </c>
      <c r="AA392" s="37"/>
      <c r="AB392" s="38">
        <f t="shared" si="10"/>
        <v>-0.85490026728965962</v>
      </c>
    </row>
    <row r="393" spans="1:28">
      <c r="A393" s="27">
        <v>42390</v>
      </c>
      <c r="B393" s="29">
        <v>3.0995096425603504E-2</v>
      </c>
      <c r="C393" s="29">
        <v>3.0995096425603504E-2</v>
      </c>
      <c r="D393" s="29">
        <v>0.1335491385982058</v>
      </c>
      <c r="E393" s="29">
        <v>0.1335491385982058</v>
      </c>
      <c r="F393" s="29">
        <v>0</v>
      </c>
      <c r="G393" s="29">
        <v>0</v>
      </c>
      <c r="H393" s="29">
        <v>3.8275722091722406E-2</v>
      </c>
      <c r="I393" s="29">
        <v>3.8275722091722406E-2</v>
      </c>
      <c r="J393" s="29">
        <v>1.1939569302168204E-2</v>
      </c>
      <c r="K393" s="59">
        <v>1.1939569302168204E-4</v>
      </c>
      <c r="L393" s="59">
        <v>2.8304093440628678E-2</v>
      </c>
      <c r="M393" s="59">
        <v>2.830409344062868E-4</v>
      </c>
      <c r="N393" s="29">
        <v>0</v>
      </c>
      <c r="O393" s="29">
        <v>0</v>
      </c>
      <c r="P393" s="29">
        <v>1.3101337009537297E-2</v>
      </c>
      <c r="Q393" s="29">
        <v>1.3101337009537297E-2</v>
      </c>
      <c r="R393" s="29">
        <v>4.1648279774311276E-3</v>
      </c>
      <c r="S393" s="29">
        <v>4.1648279774311276E-3</v>
      </c>
      <c r="T393" s="29">
        <v>0</v>
      </c>
      <c r="U393" s="29">
        <v>0</v>
      </c>
      <c r="V393" s="29"/>
      <c r="W393" s="29"/>
      <c r="X393" s="29">
        <v>3.8678642720931995E-3</v>
      </c>
      <c r="Y393" s="29">
        <v>3.8678642720931995E-3</v>
      </c>
      <c r="Z393" s="28" t="s">
        <v>19</v>
      </c>
      <c r="AA393" s="37"/>
      <c r="AB393" s="38">
        <f t="shared" ref="AB393:AB456" si="11">IF(I393&gt;0,LN(I393),"")</f>
        <v>-3.2629394717320266</v>
      </c>
    </row>
    <row r="394" spans="1:28">
      <c r="A394" s="27">
        <v>42391</v>
      </c>
      <c r="B394" s="29">
        <v>4.0684822773165437E-2</v>
      </c>
      <c r="C394" s="29">
        <v>4.0684822773165437E-2</v>
      </c>
      <c r="D394" s="29">
        <v>0</v>
      </c>
      <c r="E394" s="29">
        <v>0</v>
      </c>
      <c r="F394" s="29">
        <v>0</v>
      </c>
      <c r="G394" s="29">
        <v>0</v>
      </c>
      <c r="H394" s="29">
        <v>3.7796482551477509E-2</v>
      </c>
      <c r="I394" s="29">
        <v>3.7796482551477509E-2</v>
      </c>
      <c r="J394" s="29">
        <v>7.8648128286965838E-2</v>
      </c>
      <c r="K394" s="59">
        <v>7.8648128286965837E-4</v>
      </c>
      <c r="L394" s="59">
        <v>0</v>
      </c>
      <c r="M394" s="59">
        <v>0</v>
      </c>
      <c r="N394" s="29">
        <v>0</v>
      </c>
      <c r="O394" s="29">
        <v>0</v>
      </c>
      <c r="P394" s="29">
        <v>7.3064656692208269E-2</v>
      </c>
      <c r="Q394" s="29">
        <v>7.3064656692208269E-2</v>
      </c>
      <c r="R394" s="29">
        <v>2.908691201450167E-3</v>
      </c>
      <c r="S394" s="29">
        <v>2.908691201450167E-3</v>
      </c>
      <c r="T394" s="29">
        <v>1.8821104872458101E-2</v>
      </c>
      <c r="U394" s="29">
        <v>1.8821104872458101E-2</v>
      </c>
      <c r="V394" s="29"/>
      <c r="W394" s="29"/>
      <c r="X394" s="29">
        <v>4.0432901213140931E-3</v>
      </c>
      <c r="Y394" s="29">
        <v>4.0432901213140931E-3</v>
      </c>
      <c r="Z394" s="28" t="s">
        <v>19</v>
      </c>
      <c r="AA394" s="37"/>
      <c r="AB394" s="38">
        <f t="shared" si="11"/>
        <v>-3.2755392348801218</v>
      </c>
    </row>
    <row r="395" spans="1:28">
      <c r="A395" s="27">
        <v>42392</v>
      </c>
      <c r="B395" s="29">
        <v>0.34463307758733097</v>
      </c>
      <c r="C395" s="29">
        <v>0.34463307758733097</v>
      </c>
      <c r="D395" s="29">
        <v>8.5335413416536658E-3</v>
      </c>
      <c r="E395" s="29">
        <v>8.5335413416536658E-3</v>
      </c>
      <c r="F395" s="29">
        <v>0</v>
      </c>
      <c r="G395" s="29">
        <v>0</v>
      </c>
      <c r="H395" s="29">
        <v>0.32077234174385716</v>
      </c>
      <c r="I395" s="29">
        <v>0.32077234174385716</v>
      </c>
      <c r="J395" s="29">
        <v>9.1506319190691368E-2</v>
      </c>
      <c r="K395" s="59">
        <v>9.1506319190691368E-4</v>
      </c>
      <c r="L395" s="59">
        <v>6.2402496099843987E-3</v>
      </c>
      <c r="M395" s="59">
        <v>6.2402496099843988E-5</v>
      </c>
      <c r="N395" s="29">
        <v>0</v>
      </c>
      <c r="O395" s="29">
        <v>0</v>
      </c>
      <c r="P395" s="29">
        <v>8.5453019666977215E-2</v>
      </c>
      <c r="Q395" s="29">
        <v>8.5453019666977215E-2</v>
      </c>
      <c r="R395" s="29">
        <v>0</v>
      </c>
      <c r="S395" s="29">
        <v>0</v>
      </c>
      <c r="T395" s="29">
        <v>0</v>
      </c>
      <c r="U395" s="29">
        <v>0</v>
      </c>
      <c r="V395" s="29"/>
      <c r="W395" s="29"/>
      <c r="X395" s="29">
        <v>0</v>
      </c>
      <c r="Y395" s="29">
        <v>0</v>
      </c>
      <c r="Z395" s="28" t="s">
        <v>19</v>
      </c>
      <c r="AA395" s="37"/>
      <c r="AB395" s="38">
        <f t="shared" si="11"/>
        <v>-1.137023623215808</v>
      </c>
    </row>
    <row r="396" spans="1:28">
      <c r="A396" s="27">
        <v>42393</v>
      </c>
      <c r="B396" s="29">
        <v>2.7634495663542466E-2</v>
      </c>
      <c r="C396" s="29">
        <v>2.7634495663542466E-2</v>
      </c>
      <c r="D396" s="29">
        <v>3.2248223255330216E-3</v>
      </c>
      <c r="E396" s="29">
        <v>3.2248223255330216E-3</v>
      </c>
      <c r="F396" s="29">
        <v>0</v>
      </c>
      <c r="G396" s="29">
        <v>0</v>
      </c>
      <c r="H396" s="29">
        <v>2.590157816520355E-2</v>
      </c>
      <c r="I396" s="29">
        <v>2.590157816520355E-2</v>
      </c>
      <c r="J396" s="29">
        <v>8.3381776151396836E-4</v>
      </c>
      <c r="K396" s="59">
        <v>8.3381776151396832E-6</v>
      </c>
      <c r="L396" s="59">
        <v>4.1601664066562658E-3</v>
      </c>
      <c r="M396" s="59">
        <v>4.1601664066562661E-5</v>
      </c>
      <c r="N396" s="29">
        <v>0</v>
      </c>
      <c r="O396" s="29">
        <v>0</v>
      </c>
      <c r="P396" s="29">
        <v>1.0699654433335029E-3</v>
      </c>
      <c r="Q396" s="29">
        <v>1.0699654433335029E-3</v>
      </c>
      <c r="R396" s="29">
        <v>2.5197943667811394E-3</v>
      </c>
      <c r="S396" s="29">
        <v>2.5197943667811394E-3</v>
      </c>
      <c r="T396" s="29">
        <v>4.7841355960717515E-2</v>
      </c>
      <c r="U396" s="29">
        <v>4.7841355960717515E-2</v>
      </c>
      <c r="V396" s="29"/>
      <c r="W396" s="29"/>
      <c r="X396" s="29">
        <v>5.7513465306565665E-3</v>
      </c>
      <c r="Y396" s="29">
        <v>5.7513465306565665E-3</v>
      </c>
      <c r="Z396" s="28" t="s">
        <v>19</v>
      </c>
      <c r="AA396" s="37"/>
      <c r="AB396" s="38">
        <f t="shared" si="11"/>
        <v>-3.6534513791135441</v>
      </c>
    </row>
    <row r="397" spans="1:28">
      <c r="A397" s="27">
        <v>42394</v>
      </c>
      <c r="B397" s="29">
        <v>1.9198841781519337E-2</v>
      </c>
      <c r="C397" s="29">
        <v>1.9198841781519337E-2</v>
      </c>
      <c r="D397" s="29">
        <v>8.8313399188767565E-3</v>
      </c>
      <c r="E397" s="29">
        <v>8.8313399188767565E-3</v>
      </c>
      <c r="F397" s="29">
        <v>0</v>
      </c>
      <c r="G397" s="29">
        <v>0</v>
      </c>
      <c r="H397" s="29">
        <v>1.8462821059609103E-2</v>
      </c>
      <c r="I397" s="29">
        <v>1.8462821059609103E-2</v>
      </c>
      <c r="J397" s="29">
        <v>1.8736512941115661E-2</v>
      </c>
      <c r="K397" s="59">
        <v>1.8736512941115662E-4</v>
      </c>
      <c r="L397" s="59">
        <v>1.2480499219968797E-2</v>
      </c>
      <c r="M397" s="59">
        <v>1.2480499219968798E-4</v>
      </c>
      <c r="N397" s="29">
        <v>0</v>
      </c>
      <c r="O397" s="29">
        <v>0</v>
      </c>
      <c r="P397" s="29">
        <v>1.8292379359436693E-2</v>
      </c>
      <c r="Q397" s="29">
        <v>1.8292379359436693E-2</v>
      </c>
      <c r="R397" s="29">
        <v>7.1062057971340558E-3</v>
      </c>
      <c r="S397" s="29">
        <v>7.1062057971340558E-3</v>
      </c>
      <c r="T397" s="29">
        <v>0</v>
      </c>
      <c r="U397" s="29">
        <v>0</v>
      </c>
      <c r="V397" s="29"/>
      <c r="W397" s="29"/>
      <c r="X397" s="29">
        <v>6.5995137522653936E-3</v>
      </c>
      <c r="Y397" s="29">
        <v>6.5995137522653936E-3</v>
      </c>
      <c r="Z397" s="28" t="s">
        <v>19</v>
      </c>
      <c r="AA397" s="37"/>
      <c r="AB397" s="38">
        <f t="shared" si="11"/>
        <v>-3.9919962414527337</v>
      </c>
    </row>
    <row r="398" spans="1:28">
      <c r="A398" s="27">
        <v>42395</v>
      </c>
      <c r="B398" s="29">
        <v>7.241230186796907E-2</v>
      </c>
      <c r="C398" s="29">
        <v>7.241230186796907E-2</v>
      </c>
      <c r="D398" s="29">
        <v>0</v>
      </c>
      <c r="E398" s="29">
        <v>0</v>
      </c>
      <c r="F398" s="29">
        <v>0</v>
      </c>
      <c r="G398" s="29">
        <v>0</v>
      </c>
      <c r="H398" s="29">
        <v>6.7271530696459553E-2</v>
      </c>
      <c r="I398" s="29">
        <v>6.7271530696459553E-2</v>
      </c>
      <c r="J398" s="29">
        <v>0.11569217877200501</v>
      </c>
      <c r="K398" s="59">
        <v>1.15692178772005E-3</v>
      </c>
      <c r="L398" s="59">
        <v>0</v>
      </c>
      <c r="M398" s="59">
        <v>0</v>
      </c>
      <c r="N398" s="29">
        <v>0</v>
      </c>
      <c r="O398" s="29">
        <v>0</v>
      </c>
      <c r="P398" s="29">
        <v>0.10747883653514775</v>
      </c>
      <c r="Q398" s="29">
        <v>0.10747883653514775</v>
      </c>
      <c r="R398" s="29">
        <v>2.8765509671799996E-3</v>
      </c>
      <c r="S398" s="29">
        <v>2.8765509671799996E-3</v>
      </c>
      <c r="T398" s="29">
        <v>0</v>
      </c>
      <c r="U398" s="29">
        <v>0</v>
      </c>
      <c r="V398" s="29"/>
      <c r="W398" s="29"/>
      <c r="X398" s="29">
        <v>2.6714449607768095E-3</v>
      </c>
      <c r="Y398" s="29">
        <v>2.6714449607768095E-3</v>
      </c>
      <c r="Z398" s="28" t="s">
        <v>19</v>
      </c>
      <c r="AA398" s="37"/>
      <c r="AB398" s="38">
        <f t="shared" si="11"/>
        <v>-2.6990181526850021</v>
      </c>
    </row>
    <row r="399" spans="1:28">
      <c r="A399" s="27">
        <v>42396</v>
      </c>
      <c r="B399" s="29">
        <v>0.41884902516765954</v>
      </c>
      <c r="C399" s="29">
        <v>0.41884902516765954</v>
      </c>
      <c r="D399" s="29">
        <v>0.31926141134893543</v>
      </c>
      <c r="E399" s="29">
        <v>0.31926141134893543</v>
      </c>
      <c r="F399" s="29">
        <v>0</v>
      </c>
      <c r="G399" s="29">
        <v>0</v>
      </c>
      <c r="H399" s="29">
        <v>0.41177899533913426</v>
      </c>
      <c r="I399" s="29">
        <v>0.41177899533913426</v>
      </c>
      <c r="J399" s="29">
        <v>0.54182441949114157</v>
      </c>
      <c r="K399" s="59">
        <v>5.418244194911416E-3</v>
      </c>
      <c r="L399" s="59">
        <v>0.12439658280293735</v>
      </c>
      <c r="M399" s="59">
        <v>1.2439658280293735E-3</v>
      </c>
      <c r="N399" s="29">
        <v>0</v>
      </c>
      <c r="O399" s="29">
        <v>0</v>
      </c>
      <c r="P399" s="29">
        <v>0.51218993841988703</v>
      </c>
      <c r="Q399" s="29">
        <v>0.51218993841988703</v>
      </c>
      <c r="R399" s="29">
        <v>7.6059864400351614E-3</v>
      </c>
      <c r="S399" s="29">
        <v>7.6059864400351614E-3</v>
      </c>
      <c r="T399" s="29">
        <v>1.8848863373499045E-2</v>
      </c>
      <c r="U399" s="29">
        <v>1.8848863373499045E-2</v>
      </c>
      <c r="V399" s="29"/>
      <c r="W399" s="29"/>
      <c r="X399" s="29">
        <v>8.4076345299231598E-3</v>
      </c>
      <c r="Y399" s="29">
        <v>8.4076345299231598E-3</v>
      </c>
      <c r="Z399" s="28" t="s">
        <v>19</v>
      </c>
      <c r="AA399" s="37"/>
      <c r="AB399" s="38">
        <f t="shared" si="11"/>
        <v>-0.88726849263656793</v>
      </c>
    </row>
    <row r="400" spans="1:28">
      <c r="A400" s="27">
        <v>42397</v>
      </c>
      <c r="B400" s="29">
        <v>1.1987720471452772</v>
      </c>
      <c r="C400" s="29">
        <v>1.1987720471452772</v>
      </c>
      <c r="D400" s="29">
        <v>2.0783591609645344</v>
      </c>
      <c r="E400" s="29">
        <v>2.0783591609645344</v>
      </c>
      <c r="F400" s="29">
        <v>0</v>
      </c>
      <c r="G400" s="29">
        <v>0</v>
      </c>
      <c r="H400" s="29">
        <v>1.261216631296157</v>
      </c>
      <c r="I400" s="29">
        <v>1.261216631296157</v>
      </c>
      <c r="J400" s="29">
        <v>0.96232708872010253</v>
      </c>
      <c r="K400" s="59">
        <v>9.6232708872010259E-3</v>
      </c>
      <c r="L400" s="59">
        <v>1.8367134685387414</v>
      </c>
      <c r="M400" s="59">
        <v>1.8367134685387414E-2</v>
      </c>
      <c r="N400" s="29">
        <v>0</v>
      </c>
      <c r="O400" s="29">
        <v>0</v>
      </c>
      <c r="P400" s="29">
        <v>1.0244024568299039</v>
      </c>
      <c r="Q400" s="29">
        <v>1.0244024568299039</v>
      </c>
      <c r="R400" s="29">
        <v>0.40108649990392814</v>
      </c>
      <c r="S400" s="29">
        <v>0.40108649990392814</v>
      </c>
      <c r="T400" s="29">
        <v>8.474964776144513E-3</v>
      </c>
      <c r="U400" s="29">
        <v>8.474964776144513E-3</v>
      </c>
      <c r="V400" s="29"/>
      <c r="W400" s="29"/>
      <c r="X400" s="29">
        <v>0.37309221613956661</v>
      </c>
      <c r="Y400" s="29">
        <v>0.37309221613956661</v>
      </c>
      <c r="Z400" s="28" t="s">
        <v>19</v>
      </c>
      <c r="AA400" s="37"/>
      <c r="AB400" s="38">
        <f t="shared" si="11"/>
        <v>0.23207683548428132</v>
      </c>
    </row>
    <row r="401" spans="1:28">
      <c r="A401" s="27">
        <v>42398</v>
      </c>
      <c r="B401" s="29">
        <v>4.1704640899275586E-2</v>
      </c>
      <c r="C401" s="29">
        <v>4.1704640899275586E-2</v>
      </c>
      <c r="D401" s="29">
        <v>0.15410920436817474</v>
      </c>
      <c r="E401" s="29">
        <v>0.15410920436817474</v>
      </c>
      <c r="F401" s="29">
        <v>0</v>
      </c>
      <c r="G401" s="29">
        <v>0</v>
      </c>
      <c r="H401" s="29">
        <v>4.9684585252938417E-2</v>
      </c>
      <c r="I401" s="29">
        <v>4.9684585252938417E-2</v>
      </c>
      <c r="J401" s="29">
        <v>1.0788851621616968E-2</v>
      </c>
      <c r="K401" s="59">
        <v>1.0788851621616969E-4</v>
      </c>
      <c r="L401" s="59">
        <v>0.22464898595943839</v>
      </c>
      <c r="M401" s="59">
        <v>2.2464898595943839E-3</v>
      </c>
      <c r="N401" s="29">
        <v>0</v>
      </c>
      <c r="O401" s="29">
        <v>0</v>
      </c>
      <c r="P401" s="29">
        <v>2.597143779797683E-2</v>
      </c>
      <c r="Q401" s="29">
        <v>2.597143779797683E-2</v>
      </c>
      <c r="R401" s="29">
        <v>1.1189622561158848E-2</v>
      </c>
      <c r="S401" s="29">
        <v>1.1189622561158848E-2</v>
      </c>
      <c r="T401" s="29">
        <v>0</v>
      </c>
      <c r="U401" s="29">
        <v>0</v>
      </c>
      <c r="V401" s="29"/>
      <c r="W401" s="29"/>
      <c r="X401" s="29">
        <v>1.0391771654686551E-2</v>
      </c>
      <c r="Y401" s="29">
        <v>1.0391771654686551E-2</v>
      </c>
      <c r="Z401" s="28" t="s">
        <v>19</v>
      </c>
      <c r="AA401" s="37"/>
      <c r="AB401" s="38">
        <f t="shared" si="11"/>
        <v>-3.0020605498643262</v>
      </c>
    </row>
    <row r="402" spans="1:28">
      <c r="A402" s="27">
        <v>42399</v>
      </c>
      <c r="B402" s="29">
        <v>2.4222068934821445E-2</v>
      </c>
      <c r="C402" s="29">
        <v>2.4222068934821445E-2</v>
      </c>
      <c r="D402" s="29">
        <v>0.11546502441554134</v>
      </c>
      <c r="E402" s="29">
        <v>0.11546502441554134</v>
      </c>
      <c r="F402" s="29">
        <v>0</v>
      </c>
      <c r="G402" s="29">
        <v>0</v>
      </c>
      <c r="H402" s="29">
        <v>3.0699685900980826E-2</v>
      </c>
      <c r="I402" s="29">
        <v>3.0699685900980826E-2</v>
      </c>
      <c r="J402" s="29">
        <v>1.3998277743811512E-2</v>
      </c>
      <c r="K402" s="59">
        <v>1.3998277743811514E-4</v>
      </c>
      <c r="L402" s="59">
        <v>2.5168590113738925E-3</v>
      </c>
      <c r="M402" s="59">
        <v>2.5168590113738924E-5</v>
      </c>
      <c r="N402" s="29">
        <v>0</v>
      </c>
      <c r="O402" s="29">
        <v>0</v>
      </c>
      <c r="P402" s="29">
        <v>1.3183176650417695E-2</v>
      </c>
      <c r="Q402" s="29">
        <v>1.3183176650417695E-2</v>
      </c>
      <c r="R402" s="29">
        <v>2.4378367693922119E-3</v>
      </c>
      <c r="S402" s="29">
        <v>2.4378367693922119E-3</v>
      </c>
      <c r="T402" s="29">
        <v>0</v>
      </c>
      <c r="U402" s="29">
        <v>0</v>
      </c>
      <c r="V402" s="29"/>
      <c r="W402" s="29"/>
      <c r="X402" s="29">
        <v>2.2640122935745364E-3</v>
      </c>
      <c r="Y402" s="29">
        <v>2.2640122935745364E-3</v>
      </c>
      <c r="Z402" s="28" t="s">
        <v>19</v>
      </c>
      <c r="AA402" s="37"/>
      <c r="AB402" s="38">
        <f t="shared" si="11"/>
        <v>-3.4835028556797347</v>
      </c>
    </row>
    <row r="403" spans="1:28">
      <c r="A403" s="27">
        <v>42400</v>
      </c>
      <c r="B403" s="29">
        <v>0.4364279078524701</v>
      </c>
      <c r="C403" s="29">
        <v>0.4364279078524701</v>
      </c>
      <c r="D403" s="29">
        <v>5.3492019430950728E-2</v>
      </c>
      <c r="E403" s="29">
        <v>5.3492019430950728E-2</v>
      </c>
      <c r="F403" s="29">
        <v>0</v>
      </c>
      <c r="G403" s="29">
        <v>0</v>
      </c>
      <c r="H403" s="29">
        <v>0.40924211586752396</v>
      </c>
      <c r="I403" s="29">
        <v>0.40924211586752396</v>
      </c>
      <c r="J403" s="29">
        <v>0.37128657143837807</v>
      </c>
      <c r="K403" s="59">
        <v>3.7128657143837805E-3</v>
      </c>
      <c r="L403" s="59">
        <v>8.0499653018736991E-4</v>
      </c>
      <c r="M403" s="59">
        <v>8.0499653018736995E-6</v>
      </c>
      <c r="N403" s="29">
        <v>0</v>
      </c>
      <c r="O403" s="29">
        <v>0</v>
      </c>
      <c r="P403" s="29">
        <v>0.34498494932814466</v>
      </c>
      <c r="Q403" s="29">
        <v>0.34498494932814466</v>
      </c>
      <c r="R403" s="29">
        <v>6.2962718935258323E-3</v>
      </c>
      <c r="S403" s="29">
        <v>6.2962718935258323E-3</v>
      </c>
      <c r="T403" s="29">
        <v>0</v>
      </c>
      <c r="U403" s="29">
        <v>0</v>
      </c>
      <c r="V403" s="29"/>
      <c r="W403" s="29"/>
      <c r="X403" s="29">
        <v>5.8473303666611966E-3</v>
      </c>
      <c r="Y403" s="29">
        <v>5.8473303666611966E-3</v>
      </c>
      <c r="Z403" s="28" t="s">
        <v>19</v>
      </c>
      <c r="AA403" s="37"/>
      <c r="AB403" s="38">
        <f t="shared" si="11"/>
        <v>-0.89344832774841321</v>
      </c>
    </row>
    <row r="404" spans="1:28">
      <c r="A404" s="27">
        <v>42401</v>
      </c>
      <c r="B404" s="29">
        <v>8.5253738671552982E-3</v>
      </c>
      <c r="C404" s="29">
        <v>8.5253738671552982E-3</v>
      </c>
      <c r="D404" s="29">
        <v>0.95692921582234569</v>
      </c>
      <c r="E404" s="29">
        <v>0.95692921582234569</v>
      </c>
      <c r="F404" s="29">
        <v>0</v>
      </c>
      <c r="G404" s="29">
        <v>0</v>
      </c>
      <c r="H404" s="29">
        <v>7.5855468393935643E-2</v>
      </c>
      <c r="I404" s="29">
        <v>7.5855468393935643E-2</v>
      </c>
      <c r="J404" s="29">
        <v>8.7758323549102079E-3</v>
      </c>
      <c r="K404" s="59">
        <v>8.7758323549102084E-5</v>
      </c>
      <c r="L404" s="59">
        <v>7.2033310201249133E-3</v>
      </c>
      <c r="M404" s="59">
        <v>7.2033310201249134E-5</v>
      </c>
      <c r="N404" s="29">
        <v>0</v>
      </c>
      <c r="O404" s="29">
        <v>0</v>
      </c>
      <c r="P404" s="29">
        <v>8.6641956672136346E-3</v>
      </c>
      <c r="Q404" s="29">
        <v>8.6641956672136346E-3</v>
      </c>
      <c r="R404" s="29">
        <v>5.2999246311506362E-3</v>
      </c>
      <c r="S404" s="29">
        <v>5.2999246311506362E-3</v>
      </c>
      <c r="T404" s="29">
        <v>5.6358168780098003E-5</v>
      </c>
      <c r="U404" s="29">
        <v>5.6358168780098003E-5</v>
      </c>
      <c r="V404" s="29"/>
      <c r="W404" s="29"/>
      <c r="X404" s="29">
        <v>4.9260439008325264E-3</v>
      </c>
      <c r="Y404" s="29">
        <v>4.9260439008325264E-3</v>
      </c>
      <c r="Z404" s="28" t="s">
        <v>19</v>
      </c>
      <c r="AA404" s="37"/>
      <c r="AB404" s="38">
        <f t="shared" si="11"/>
        <v>-2.5789254809420639</v>
      </c>
    </row>
    <row r="405" spans="1:28">
      <c r="A405" s="27">
        <v>42402</v>
      </c>
      <c r="B405" s="29">
        <v>0.37216896705594038</v>
      </c>
      <c r="C405" s="29">
        <v>0.37216896705594038</v>
      </c>
      <c r="D405" s="29">
        <v>2.0357136765160676E-2</v>
      </c>
      <c r="E405" s="29">
        <v>2.0357136765160676E-2</v>
      </c>
      <c r="F405" s="29">
        <v>0</v>
      </c>
      <c r="G405" s="29">
        <v>0</v>
      </c>
      <c r="H405" s="29">
        <v>0.34719276731777338</v>
      </c>
      <c r="I405" s="29">
        <v>0.34719276731777338</v>
      </c>
      <c r="J405" s="29">
        <v>1.0680627678025287</v>
      </c>
      <c r="K405" s="59">
        <v>1.0680627678025287E-2</v>
      </c>
      <c r="L405" s="59">
        <v>6.3235251131072302E-3</v>
      </c>
      <c r="M405" s="59">
        <v>6.3235251131072304E-5</v>
      </c>
      <c r="N405" s="29">
        <v>0</v>
      </c>
      <c r="O405" s="29">
        <v>0</v>
      </c>
      <c r="P405" s="29">
        <v>0.9926866459326551</v>
      </c>
      <c r="Q405" s="29">
        <v>0.9926866459326551</v>
      </c>
      <c r="R405" s="29">
        <v>0</v>
      </c>
      <c r="S405" s="29">
        <v>0</v>
      </c>
      <c r="T405" s="29">
        <v>0</v>
      </c>
      <c r="U405" s="29">
        <v>0</v>
      </c>
      <c r="V405" s="29"/>
      <c r="W405" s="29"/>
      <c r="X405" s="29">
        <v>0</v>
      </c>
      <c r="Y405" s="29">
        <v>0</v>
      </c>
      <c r="Z405" s="28" t="s">
        <v>19</v>
      </c>
      <c r="AA405" s="37"/>
      <c r="AB405" s="38">
        <f t="shared" si="11"/>
        <v>-1.0578751278709457</v>
      </c>
    </row>
    <row r="406" spans="1:28">
      <c r="A406" s="27">
        <v>42403</v>
      </c>
      <c r="B406" s="29">
        <v>2.2750567748597992E-2</v>
      </c>
      <c r="C406" s="29">
        <v>2.2750567748597992E-2</v>
      </c>
      <c r="D406" s="29">
        <v>0</v>
      </c>
      <c r="E406" s="29">
        <v>0</v>
      </c>
      <c r="F406" s="29">
        <v>0</v>
      </c>
      <c r="G406" s="29">
        <v>0</v>
      </c>
      <c r="H406" s="29">
        <v>2.1135435239335764E-2</v>
      </c>
      <c r="I406" s="29">
        <v>2.1135435239335764E-2</v>
      </c>
      <c r="J406" s="29">
        <v>1.1482575042964762E-2</v>
      </c>
      <c r="K406" s="59">
        <v>1.1482575042964762E-4</v>
      </c>
      <c r="L406" s="59">
        <v>0</v>
      </c>
      <c r="M406" s="59">
        <v>0</v>
      </c>
      <c r="N406" s="29">
        <v>0</v>
      </c>
      <c r="O406" s="29">
        <v>0</v>
      </c>
      <c r="P406" s="29">
        <v>1.0667391859543839E-2</v>
      </c>
      <c r="Q406" s="29">
        <v>1.0667391859543839E-2</v>
      </c>
      <c r="R406" s="29">
        <v>1.3059862793339903E-3</v>
      </c>
      <c r="S406" s="29">
        <v>1.3059862793339903E-3</v>
      </c>
      <c r="T406" s="29">
        <v>8.3120728450360643E-2</v>
      </c>
      <c r="U406" s="29">
        <v>8.3120728450360643E-2</v>
      </c>
      <c r="V406" s="29"/>
      <c r="W406" s="29"/>
      <c r="X406" s="29">
        <v>7.1396027259275734E-3</v>
      </c>
      <c r="Y406" s="29">
        <v>7.1396027259275734E-3</v>
      </c>
      <c r="Z406" s="28" t="s">
        <v>19</v>
      </c>
      <c r="AA406" s="37"/>
      <c r="AB406" s="38">
        <f t="shared" si="11"/>
        <v>-3.8568042518782493</v>
      </c>
    </row>
    <row r="407" spans="1:28">
      <c r="A407" s="27">
        <v>42404</v>
      </c>
      <c r="B407" s="29">
        <v>0.34128038766814406</v>
      </c>
      <c r="C407" s="29">
        <v>0.34128038766814406</v>
      </c>
      <c r="D407" s="29">
        <v>0.25495198474466974</v>
      </c>
      <c r="E407" s="29">
        <v>0.25495198474466974</v>
      </c>
      <c r="F407" s="29">
        <v>0</v>
      </c>
      <c r="G407" s="29">
        <v>0</v>
      </c>
      <c r="H407" s="29">
        <v>0.33515166984557526</v>
      </c>
      <c r="I407" s="29">
        <v>0.33515166984557526</v>
      </c>
      <c r="J407" s="29">
        <v>0.58163950949101262</v>
      </c>
      <c r="K407" s="59">
        <v>5.816395094910126E-3</v>
      </c>
      <c r="L407" s="59">
        <v>0.21008840353614144</v>
      </c>
      <c r="M407" s="59">
        <v>2.1008840353614142E-3</v>
      </c>
      <c r="N407" s="29">
        <v>0</v>
      </c>
      <c r="O407" s="29">
        <v>0</v>
      </c>
      <c r="P407" s="29">
        <v>0.555261958094871</v>
      </c>
      <c r="Q407" s="29">
        <v>0.555261958094871</v>
      </c>
      <c r="R407" s="29">
        <v>0</v>
      </c>
      <c r="S407" s="29">
        <v>0</v>
      </c>
      <c r="T407" s="29">
        <v>0</v>
      </c>
      <c r="U407" s="29">
        <v>0</v>
      </c>
      <c r="V407" s="29"/>
      <c r="W407" s="29"/>
      <c r="X407" s="29">
        <v>0</v>
      </c>
      <c r="Y407" s="29">
        <v>0</v>
      </c>
      <c r="Z407" s="28" t="s">
        <v>19</v>
      </c>
      <c r="AA407" s="37"/>
      <c r="AB407" s="38">
        <f t="shared" si="11"/>
        <v>-1.0931721038078426</v>
      </c>
    </row>
    <row r="408" spans="1:28">
      <c r="A408" s="27">
        <v>42405</v>
      </c>
      <c r="B408" s="29">
        <v>2.5671789803398782E-2</v>
      </c>
      <c r="C408" s="29">
        <v>2.5671789803398782E-2</v>
      </c>
      <c r="D408" s="29">
        <v>3.328133125325013E-3</v>
      </c>
      <c r="E408" s="29">
        <v>3.328133125325013E-3</v>
      </c>
      <c r="F408" s="29">
        <v>0</v>
      </c>
      <c r="G408" s="29">
        <v>0</v>
      </c>
      <c r="H408" s="29">
        <v>2.4085545157755822E-2</v>
      </c>
      <c r="I408" s="29">
        <v>2.4085545157755822E-2</v>
      </c>
      <c r="J408" s="29">
        <v>3.2729497514276231E-3</v>
      </c>
      <c r="K408" s="59">
        <v>3.2729497514276227E-5</v>
      </c>
      <c r="L408" s="59">
        <v>3.3281331253250127E-2</v>
      </c>
      <c r="M408" s="59">
        <v>3.3281331253250129E-4</v>
      </c>
      <c r="N408" s="29">
        <v>0</v>
      </c>
      <c r="O408" s="29">
        <v>0</v>
      </c>
      <c r="P408" s="29">
        <v>5.4033366960313939E-3</v>
      </c>
      <c r="Q408" s="29">
        <v>5.4033366960313939E-3</v>
      </c>
      <c r="R408" s="29">
        <v>0</v>
      </c>
      <c r="S408" s="29">
        <v>0</v>
      </c>
      <c r="T408" s="29">
        <v>0</v>
      </c>
      <c r="U408" s="29">
        <v>0</v>
      </c>
      <c r="V408" s="29"/>
      <c r="W408" s="29"/>
      <c r="X408" s="29">
        <v>0</v>
      </c>
      <c r="Y408" s="29">
        <v>0</v>
      </c>
      <c r="Z408" s="28" t="s">
        <v>19</v>
      </c>
      <c r="AA408" s="37"/>
      <c r="AB408" s="38">
        <f t="shared" si="11"/>
        <v>-3.7261434044143327</v>
      </c>
    </row>
    <row r="409" spans="1:28">
      <c r="A409" s="27">
        <v>42406</v>
      </c>
      <c r="B409" s="29">
        <v>2.1400411796300142E-2</v>
      </c>
      <c r="C409" s="29">
        <v>2.1400411796300142E-2</v>
      </c>
      <c r="D409" s="29">
        <v>0</v>
      </c>
      <c r="E409" s="29">
        <v>0</v>
      </c>
      <c r="F409" s="29">
        <v>0</v>
      </c>
      <c r="G409" s="29">
        <v>0</v>
      </c>
      <c r="H409" s="29">
        <v>1.9881130994794285E-2</v>
      </c>
      <c r="I409" s="29">
        <v>1.9881130994794285E-2</v>
      </c>
      <c r="J409" s="29">
        <v>1.4288728206662021E-2</v>
      </c>
      <c r="K409" s="59">
        <v>1.4288728206662021E-4</v>
      </c>
      <c r="L409" s="59">
        <v>0</v>
      </c>
      <c r="M409" s="59">
        <v>0</v>
      </c>
      <c r="N409" s="29">
        <v>0</v>
      </c>
      <c r="O409" s="29">
        <v>0</v>
      </c>
      <c r="P409" s="29">
        <v>1.3274327612460841E-2</v>
      </c>
      <c r="Q409" s="29">
        <v>1.3274327612460841E-2</v>
      </c>
      <c r="R409" s="29">
        <v>8.2471841137250045E-3</v>
      </c>
      <c r="S409" s="29">
        <v>8.2471841137250045E-3</v>
      </c>
      <c r="T409" s="29">
        <v>4.4266397493323242E-2</v>
      </c>
      <c r="U409" s="29">
        <v>4.4266397493323242E-2</v>
      </c>
      <c r="V409" s="29"/>
      <c r="W409" s="29"/>
      <c r="X409" s="29">
        <v>1.0815453229886801E-2</v>
      </c>
      <c r="Y409" s="29">
        <v>1.0815453229886801E-2</v>
      </c>
      <c r="Z409" s="28" t="s">
        <v>19</v>
      </c>
      <c r="AA409" s="37"/>
      <c r="AB409" s="38">
        <f t="shared" si="11"/>
        <v>-3.9179841882857138</v>
      </c>
    </row>
    <row r="410" spans="1:28">
      <c r="A410" s="27">
        <v>42407</v>
      </c>
      <c r="B410" s="29">
        <v>3.7949068603237095E-2</v>
      </c>
      <c r="C410" s="29">
        <v>3.7949068603237095E-2</v>
      </c>
      <c r="D410" s="29">
        <v>5.9366968278731155E-2</v>
      </c>
      <c r="E410" s="29">
        <v>5.9366968278731155E-2</v>
      </c>
      <c r="F410" s="29">
        <v>0</v>
      </c>
      <c r="G410" s="29">
        <v>0</v>
      </c>
      <c r="H410" s="29">
        <v>3.9469590922867524E-2</v>
      </c>
      <c r="I410" s="29">
        <v>3.9469590922867524E-2</v>
      </c>
      <c r="J410" s="29">
        <v>1.6320397199080506E-2</v>
      </c>
      <c r="K410" s="59">
        <v>1.6320397199080507E-4</v>
      </c>
      <c r="L410" s="59">
        <v>4.6427457098283928E-2</v>
      </c>
      <c r="M410" s="59">
        <v>4.6427457098283928E-4</v>
      </c>
      <c r="N410" s="29">
        <v>0</v>
      </c>
      <c r="O410" s="29">
        <v>0</v>
      </c>
      <c r="P410" s="29">
        <v>1.8457789625452161E-2</v>
      </c>
      <c r="Q410" s="29">
        <v>1.8457789625452161E-2</v>
      </c>
      <c r="R410" s="29">
        <v>5.5024081070526925E-3</v>
      </c>
      <c r="S410" s="29">
        <v>5.5024081070526925E-3</v>
      </c>
      <c r="T410" s="29">
        <v>0</v>
      </c>
      <c r="U410" s="29">
        <v>0</v>
      </c>
      <c r="V410" s="29"/>
      <c r="W410" s="29"/>
      <c r="X410" s="29">
        <v>5.1100712545808927E-3</v>
      </c>
      <c r="Y410" s="29">
        <v>5.1100712545808927E-3</v>
      </c>
      <c r="Z410" s="28" t="s">
        <v>19</v>
      </c>
      <c r="AA410" s="37"/>
      <c r="AB410" s="38">
        <f t="shared" si="11"/>
        <v>-3.2322247536157769</v>
      </c>
    </row>
    <row r="411" spans="1:28">
      <c r="A411" s="27">
        <v>42408</v>
      </c>
      <c r="B411" s="29">
        <v>2.1157653297229493E-2</v>
      </c>
      <c r="C411" s="29">
        <v>2.1157653297229493E-2</v>
      </c>
      <c r="D411" s="29">
        <v>1.0116371613411776</v>
      </c>
      <c r="E411" s="29">
        <v>1.0116371613411776</v>
      </c>
      <c r="F411" s="29">
        <v>0</v>
      </c>
      <c r="G411" s="29">
        <v>0</v>
      </c>
      <c r="H411" s="29">
        <v>9.1474828274035219E-2</v>
      </c>
      <c r="I411" s="29">
        <v>9.1474828274035219E-2</v>
      </c>
      <c r="J411" s="29">
        <v>7.5966932509193919E-4</v>
      </c>
      <c r="K411" s="59">
        <v>7.5966932509193919E-6</v>
      </c>
      <c r="L411" s="59">
        <v>0.74916305521061932</v>
      </c>
      <c r="M411" s="59">
        <v>7.4916305521061932E-3</v>
      </c>
      <c r="N411" s="29">
        <v>0</v>
      </c>
      <c r="O411" s="29">
        <v>0</v>
      </c>
      <c r="P411" s="29">
        <v>5.3891118700025845E-2</v>
      </c>
      <c r="Q411" s="29">
        <v>5.3891118700025845E-2</v>
      </c>
      <c r="R411" s="29">
        <v>2.7512040535263463E-3</v>
      </c>
      <c r="S411" s="29">
        <v>2.7512040535263463E-3</v>
      </c>
      <c r="T411" s="29">
        <v>0</v>
      </c>
      <c r="U411" s="29">
        <v>0</v>
      </c>
      <c r="V411" s="29"/>
      <c r="W411" s="29"/>
      <c r="X411" s="29">
        <v>2.5550356272904464E-3</v>
      </c>
      <c r="Y411" s="29">
        <v>2.5550356272904464E-3</v>
      </c>
      <c r="Z411" s="28" t="s">
        <v>19</v>
      </c>
      <c r="AA411" s="37"/>
      <c r="AB411" s="38">
        <f t="shared" si="11"/>
        <v>-2.3916914453780524</v>
      </c>
    </row>
    <row r="412" spans="1:28">
      <c r="A412" s="27">
        <v>42409</v>
      </c>
      <c r="B412" s="29">
        <v>9.5488915310961505E-4</v>
      </c>
      <c r="C412" s="29">
        <v>9.5488915310961505E-4</v>
      </c>
      <c r="D412" s="29">
        <v>4.2416468456101183E-2</v>
      </c>
      <c r="E412" s="29">
        <v>4.2416468456101183E-2</v>
      </c>
      <c r="F412" s="29">
        <v>0</v>
      </c>
      <c r="G412" s="29">
        <v>0</v>
      </c>
      <c r="H412" s="29">
        <v>3.8983737007311737E-3</v>
      </c>
      <c r="I412" s="29">
        <v>3.8983737007311737E-3</v>
      </c>
      <c r="J412" s="29">
        <v>9.6912997971287918E-4</v>
      </c>
      <c r="K412" s="59">
        <v>9.6912997971287921E-6</v>
      </c>
      <c r="L412" s="59">
        <v>2.4182322160087207E-3</v>
      </c>
      <c r="M412" s="59">
        <v>2.4182322160087205E-5</v>
      </c>
      <c r="N412" s="29">
        <v>0</v>
      </c>
      <c r="O412" s="29">
        <v>0</v>
      </c>
      <c r="P412" s="29">
        <v>1.0720061873288513E-3</v>
      </c>
      <c r="Q412" s="29">
        <v>1.0720061873288513E-3</v>
      </c>
      <c r="R412" s="29">
        <v>0</v>
      </c>
      <c r="S412" s="29">
        <v>0</v>
      </c>
      <c r="T412" s="29">
        <v>1.3879250520471896E-5</v>
      </c>
      <c r="U412" s="29">
        <v>1.3879250520471896E-5</v>
      </c>
      <c r="V412" s="29"/>
      <c r="W412" s="29"/>
      <c r="X412" s="29">
        <v>9.8962878760119407E-7</v>
      </c>
      <c r="Y412" s="29">
        <v>9.8962878760119407E-7</v>
      </c>
      <c r="Z412" s="28" t="s">
        <v>19</v>
      </c>
      <c r="AA412" s="37"/>
      <c r="AB412" s="38">
        <f t="shared" si="11"/>
        <v>-5.5471958126276562</v>
      </c>
    </row>
    <row r="413" spans="1:28">
      <c r="A413" s="27">
        <v>42410</v>
      </c>
      <c r="B413" s="29">
        <v>2.3003413815566011E-2</v>
      </c>
      <c r="C413" s="29">
        <v>2.3003413815566011E-2</v>
      </c>
      <c r="D413" s="29">
        <v>3.745219968798752</v>
      </c>
      <c r="E413" s="29">
        <v>3.745219968798752</v>
      </c>
      <c r="F413" s="29">
        <v>0</v>
      </c>
      <c r="G413" s="29">
        <v>0</v>
      </c>
      <c r="H413" s="29">
        <v>0.2872549714426445</v>
      </c>
      <c r="I413" s="29">
        <v>0.2872549714426445</v>
      </c>
      <c r="J413" s="29">
        <v>1.0638793903413333E-3</v>
      </c>
      <c r="K413" s="59">
        <v>1.0638793903413332E-5</v>
      </c>
      <c r="L413" s="59">
        <v>1.8533541341653663</v>
      </c>
      <c r="M413" s="59">
        <v>1.8533541341653664E-2</v>
      </c>
      <c r="N413" s="29">
        <v>0</v>
      </c>
      <c r="O413" s="29">
        <v>0</v>
      </c>
      <c r="P413" s="29">
        <v>0.13256363975395333</v>
      </c>
      <c r="Q413" s="29">
        <v>0.13256363975395333</v>
      </c>
      <c r="R413" s="29">
        <v>7.1094198205610718E-3</v>
      </c>
      <c r="S413" s="29">
        <v>7.1094198205610718E-3</v>
      </c>
      <c r="T413" s="29">
        <v>6.9536727440960622E-2</v>
      </c>
      <c r="U413" s="29">
        <v>6.9536727440960622E-2</v>
      </c>
      <c r="V413" s="29"/>
      <c r="W413" s="29"/>
      <c r="X413" s="29">
        <v>1.1560658787856714E-2</v>
      </c>
      <c r="Y413" s="29">
        <v>1.1560658787856714E-2</v>
      </c>
      <c r="Z413" s="28" t="s">
        <v>19</v>
      </c>
      <c r="AA413" s="37"/>
      <c r="AB413" s="38">
        <f t="shared" si="11"/>
        <v>-1.2473850553790351</v>
      </c>
    </row>
    <row r="414" spans="1:28">
      <c r="A414" s="27">
        <v>42411</v>
      </c>
      <c r="B414" s="29">
        <v>2.8876813187699916E-2</v>
      </c>
      <c r="C414" s="29">
        <v>2.8876813187699916E-2</v>
      </c>
      <c r="D414" s="29">
        <v>0</v>
      </c>
      <c r="E414" s="29">
        <v>0</v>
      </c>
      <c r="F414" s="29">
        <v>0</v>
      </c>
      <c r="G414" s="29">
        <v>0</v>
      </c>
      <c r="H414" s="29">
        <v>2.6826759744694277E-2</v>
      </c>
      <c r="I414" s="29">
        <v>2.6826759744694277E-2</v>
      </c>
      <c r="J414" s="29">
        <v>5.3649093553547276E-3</v>
      </c>
      <c r="K414" s="59">
        <v>5.3649093553547275E-5</v>
      </c>
      <c r="L414" s="59">
        <v>0</v>
      </c>
      <c r="M414" s="59">
        <v>0</v>
      </c>
      <c r="N414" s="29">
        <v>0</v>
      </c>
      <c r="O414" s="29">
        <v>0</v>
      </c>
      <c r="P414" s="29">
        <v>4.9840380028315602E-3</v>
      </c>
      <c r="Q414" s="29">
        <v>4.9840380028315602E-3</v>
      </c>
      <c r="R414" s="29">
        <v>0</v>
      </c>
      <c r="S414" s="29">
        <v>0</v>
      </c>
      <c r="T414" s="29">
        <v>0</v>
      </c>
      <c r="U414" s="29">
        <v>0</v>
      </c>
      <c r="V414" s="29"/>
      <c r="W414" s="29"/>
      <c r="X414" s="29">
        <v>0</v>
      </c>
      <c r="Y414" s="29">
        <v>0</v>
      </c>
      <c r="Z414" s="28" t="s">
        <v>19</v>
      </c>
      <c r="AA414" s="37"/>
      <c r="AB414" s="38">
        <f t="shared" si="11"/>
        <v>-3.6183553916964515</v>
      </c>
    </row>
    <row r="415" spans="1:28">
      <c r="A415" s="27">
        <v>42412</v>
      </c>
      <c r="B415" s="29">
        <v>4.2280987388921554E-3</v>
      </c>
      <c r="C415" s="29">
        <v>4.2280987388921554E-3</v>
      </c>
      <c r="D415" s="29">
        <v>2.042641705668227E-3</v>
      </c>
      <c r="E415" s="29">
        <v>2.042641705668227E-3</v>
      </c>
      <c r="F415" s="29">
        <v>0</v>
      </c>
      <c r="G415" s="29">
        <v>0</v>
      </c>
      <c r="H415" s="29">
        <v>4.0729464481466518E-3</v>
      </c>
      <c r="I415" s="29">
        <v>4.0729464481466518E-3</v>
      </c>
      <c r="J415" s="29">
        <v>3.8765199188515167E-3</v>
      </c>
      <c r="K415" s="59">
        <v>3.8765199188515168E-5</v>
      </c>
      <c r="L415" s="59">
        <v>2.0800832033281329E-3</v>
      </c>
      <c r="M415" s="59">
        <v>2.0800832033281331E-5</v>
      </c>
      <c r="N415" s="29">
        <v>0</v>
      </c>
      <c r="O415" s="29">
        <v>0</v>
      </c>
      <c r="P415" s="29">
        <v>3.7489853723673798E-3</v>
      </c>
      <c r="Q415" s="29">
        <v>3.7489853723673798E-3</v>
      </c>
      <c r="R415" s="29">
        <v>1.396493179038782E-3</v>
      </c>
      <c r="S415" s="29">
        <v>1.396493179038782E-3</v>
      </c>
      <c r="T415" s="29">
        <v>4.7925472630538556E-2</v>
      </c>
      <c r="U415" s="29">
        <v>4.7925472630538556E-2</v>
      </c>
      <c r="V415" s="29"/>
      <c r="W415" s="29"/>
      <c r="X415" s="29">
        <v>4.7141375615643464E-3</v>
      </c>
      <c r="Y415" s="29">
        <v>4.7141375615643464E-3</v>
      </c>
      <c r="Z415" s="28" t="s">
        <v>19</v>
      </c>
      <c r="AA415" s="37"/>
      <c r="AB415" s="38">
        <f t="shared" si="11"/>
        <v>-5.5033885984144133</v>
      </c>
    </row>
    <row r="416" spans="1:28">
      <c r="A416" s="27">
        <v>42413</v>
      </c>
      <c r="B416" s="29">
        <v>0.5853841716171605</v>
      </c>
      <c r="C416" s="29">
        <v>0.5853841716171605</v>
      </c>
      <c r="D416" s="29">
        <v>7.0406309578783147E-2</v>
      </c>
      <c r="E416" s="29">
        <v>7.0406309578783147E-2</v>
      </c>
      <c r="F416" s="29">
        <v>0</v>
      </c>
      <c r="G416" s="29">
        <v>0</v>
      </c>
      <c r="H416" s="29">
        <v>0.54882431536566989</v>
      </c>
      <c r="I416" s="29">
        <v>0.54882431536566989</v>
      </c>
      <c r="J416" s="29">
        <v>0.78057926736462258</v>
      </c>
      <c r="K416" s="59">
        <v>7.8057926736462254E-3</v>
      </c>
      <c r="L416" s="59">
        <v>9.7763910556422251E-2</v>
      </c>
      <c r="M416" s="59">
        <v>9.7763910556422249E-4</v>
      </c>
      <c r="N416" s="29">
        <v>0</v>
      </c>
      <c r="O416" s="29">
        <v>0</v>
      </c>
      <c r="P416" s="29">
        <v>0.73210411312710366</v>
      </c>
      <c r="Q416" s="29">
        <v>0.73210411312710366</v>
      </c>
      <c r="R416" s="29">
        <v>5.6181129504252955E-3</v>
      </c>
      <c r="S416" s="29">
        <v>5.6181129504252955E-3</v>
      </c>
      <c r="T416" s="29">
        <v>1.8947279877189662E-2</v>
      </c>
      <c r="U416" s="29">
        <v>1.8947279877189662E-2</v>
      </c>
      <c r="V416" s="29"/>
      <c r="W416" s="29"/>
      <c r="X416" s="29">
        <v>6.5685192627842467E-3</v>
      </c>
      <c r="Y416" s="29">
        <v>6.5685192627842467E-3</v>
      </c>
      <c r="Z416" s="28" t="s">
        <v>19</v>
      </c>
      <c r="AA416" s="37"/>
      <c r="AB416" s="38">
        <f t="shared" si="11"/>
        <v>-0.59997689712763658</v>
      </c>
    </row>
    <row r="417" spans="1:28">
      <c r="A417" s="27">
        <v>42414</v>
      </c>
      <c r="B417" s="29">
        <v>8.5028395507921031E-2</v>
      </c>
      <c r="C417" s="29">
        <v>8.5028395507921031E-2</v>
      </c>
      <c r="D417" s="29">
        <v>2.3658972998599943E-2</v>
      </c>
      <c r="E417" s="29">
        <v>2.3658972998599943E-2</v>
      </c>
      <c r="F417" s="29">
        <v>0</v>
      </c>
      <c r="G417" s="29">
        <v>0</v>
      </c>
      <c r="H417" s="29">
        <v>8.0671592176032231E-2</v>
      </c>
      <c r="I417" s="29">
        <v>8.0671592176032231E-2</v>
      </c>
      <c r="J417" s="29">
        <v>0.38361395030301465</v>
      </c>
      <c r="K417" s="59">
        <v>3.8361395030301463E-3</v>
      </c>
      <c r="L417" s="59">
        <v>2.305515878448525E-3</v>
      </c>
      <c r="M417" s="59">
        <v>2.305515878448525E-5</v>
      </c>
      <c r="N417" s="29">
        <v>0</v>
      </c>
      <c r="O417" s="29">
        <v>0</v>
      </c>
      <c r="P417" s="29">
        <v>0.35654369626362026</v>
      </c>
      <c r="Q417" s="29">
        <v>0.35654369626362026</v>
      </c>
      <c r="R417" s="29">
        <v>1.4864858349952512E-3</v>
      </c>
      <c r="S417" s="29">
        <v>1.4864858349952512E-3</v>
      </c>
      <c r="T417" s="29">
        <v>7.4022669442516772E-2</v>
      </c>
      <c r="U417" s="29">
        <v>7.4022669442516772E-2</v>
      </c>
      <c r="V417" s="29"/>
      <c r="W417" s="29"/>
      <c r="X417" s="29">
        <v>6.6585155014997855E-3</v>
      </c>
      <c r="Y417" s="29">
        <v>6.6585155014997855E-3</v>
      </c>
      <c r="Z417" s="28" t="s">
        <v>19</v>
      </c>
      <c r="AA417" s="37"/>
      <c r="AB417" s="38">
        <f t="shared" si="11"/>
        <v>-2.5173687833241911</v>
      </c>
    </row>
    <row r="418" spans="1:28">
      <c r="A418" s="27">
        <v>42415</v>
      </c>
      <c r="B418" s="29">
        <v>4.735834856714681E-2</v>
      </c>
      <c r="C418" s="29">
        <v>4.735834856714681E-2</v>
      </c>
      <c r="D418" s="29">
        <v>0</v>
      </c>
      <c r="E418" s="29">
        <v>0</v>
      </c>
      <c r="F418" s="29">
        <v>0</v>
      </c>
      <c r="G418" s="29">
        <v>0</v>
      </c>
      <c r="H418" s="29">
        <v>4.3996234302526548E-2</v>
      </c>
      <c r="I418" s="29">
        <v>4.3996234302526548E-2</v>
      </c>
      <c r="J418" s="29">
        <v>7.5720926151011383E-3</v>
      </c>
      <c r="K418" s="59">
        <v>7.5720926151011378E-5</v>
      </c>
      <c r="L418" s="59">
        <v>0</v>
      </c>
      <c r="M418" s="59">
        <v>0</v>
      </c>
      <c r="N418" s="29">
        <v>0</v>
      </c>
      <c r="O418" s="29">
        <v>0</v>
      </c>
      <c r="P418" s="29">
        <v>7.0345265604452954E-3</v>
      </c>
      <c r="Q418" s="29">
        <v>7.0345265604452954E-3</v>
      </c>
      <c r="R418" s="29">
        <v>8.8771327054202893E-3</v>
      </c>
      <c r="S418" s="29">
        <v>8.8771327054202893E-3</v>
      </c>
      <c r="T418" s="29">
        <v>0</v>
      </c>
      <c r="U418" s="29">
        <v>0</v>
      </c>
      <c r="V418" s="29"/>
      <c r="W418" s="29"/>
      <c r="X418" s="29">
        <v>8.2441686945983767E-3</v>
      </c>
      <c r="Y418" s="29">
        <v>8.2441686945983767E-3</v>
      </c>
      <c r="Z418" s="28" t="s">
        <v>19</v>
      </c>
      <c r="AA418" s="37"/>
      <c r="AB418" s="38">
        <f t="shared" si="11"/>
        <v>-3.1236512327598858</v>
      </c>
    </row>
    <row r="419" spans="1:28">
      <c r="A419" s="27">
        <v>42416</v>
      </c>
      <c r="B419" s="29">
        <v>1.4820802235384047E-2</v>
      </c>
      <c r="C419" s="29">
        <v>1.4820802235384047E-2</v>
      </c>
      <c r="D419" s="29">
        <v>6.9288376478175207E-2</v>
      </c>
      <c r="E419" s="29">
        <v>6.9288376478175207E-2</v>
      </c>
      <c r="F419" s="29">
        <v>0</v>
      </c>
      <c r="G419" s="29">
        <v>0</v>
      </c>
      <c r="H419" s="29">
        <v>1.8687622212463839E-2</v>
      </c>
      <c r="I419" s="29">
        <v>1.8687622212463839E-2</v>
      </c>
      <c r="J419" s="29">
        <v>8.2215085647389767E-4</v>
      </c>
      <c r="K419" s="59">
        <v>8.2215085647389762E-6</v>
      </c>
      <c r="L419" s="59">
        <v>4.5086535024078402E-4</v>
      </c>
      <c r="M419" s="59">
        <v>4.5086535024078402E-6</v>
      </c>
      <c r="N419" s="29">
        <v>0</v>
      </c>
      <c r="O419" s="29">
        <v>0</v>
      </c>
      <c r="P419" s="29">
        <v>7.9579216081576676E-4</v>
      </c>
      <c r="Q419" s="29">
        <v>7.9579216081576676E-4</v>
      </c>
      <c r="R419" s="29">
        <v>4.7181863908606026E-3</v>
      </c>
      <c r="S419" s="29">
        <v>4.7181863908606026E-3</v>
      </c>
      <c r="T419" s="29">
        <v>0</v>
      </c>
      <c r="U419" s="29">
        <v>0</v>
      </c>
      <c r="V419" s="29"/>
      <c r="W419" s="29"/>
      <c r="X419" s="29">
        <v>4.3817667066149233E-3</v>
      </c>
      <c r="Y419" s="29">
        <v>4.3817667066149233E-3</v>
      </c>
      <c r="Z419" s="28" t="s">
        <v>19</v>
      </c>
      <c r="AA419" s="37"/>
      <c r="AB419" s="38">
        <f t="shared" si="11"/>
        <v>-3.9798938880552202</v>
      </c>
    </row>
    <row r="420" spans="1:28">
      <c r="A420" s="27">
        <v>42417</v>
      </c>
      <c r="B420" s="29">
        <v>8.5708562425441601E-2</v>
      </c>
      <c r="C420" s="29">
        <v>8.5708562425441601E-2</v>
      </c>
      <c r="D420" s="29">
        <v>0.18558120991430055</v>
      </c>
      <c r="E420" s="29">
        <v>0.18558120991430055</v>
      </c>
      <c r="F420" s="29">
        <v>0</v>
      </c>
      <c r="G420" s="29">
        <v>0</v>
      </c>
      <c r="H420" s="29">
        <v>9.2798827667515973E-2</v>
      </c>
      <c r="I420" s="29">
        <v>9.2798827667515973E-2</v>
      </c>
      <c r="J420" s="29">
        <v>5.6973536290687313E-2</v>
      </c>
      <c r="K420" s="59">
        <v>5.697353629068731E-4</v>
      </c>
      <c r="L420" s="59">
        <v>3.5361414456578262E-2</v>
      </c>
      <c r="M420" s="59">
        <v>3.5361414456578261E-4</v>
      </c>
      <c r="N420" s="29">
        <v>0</v>
      </c>
      <c r="O420" s="29">
        <v>0</v>
      </c>
      <c r="P420" s="29">
        <v>5.5439225544945313E-2</v>
      </c>
      <c r="Q420" s="29">
        <v>5.5439225544945313E-2</v>
      </c>
      <c r="R420" s="29">
        <v>2.568004718186391E-3</v>
      </c>
      <c r="S420" s="29">
        <v>2.568004718186391E-3</v>
      </c>
      <c r="T420" s="29">
        <v>0</v>
      </c>
      <c r="U420" s="29">
        <v>0</v>
      </c>
      <c r="V420" s="29"/>
      <c r="W420" s="29"/>
      <c r="X420" s="29">
        <v>2.3848989091180685E-3</v>
      </c>
      <c r="Y420" s="29">
        <v>2.3848989091180685E-3</v>
      </c>
      <c r="Z420" s="28" t="s">
        <v>19</v>
      </c>
      <c r="AA420" s="37"/>
      <c r="AB420" s="38">
        <f t="shared" si="11"/>
        <v>-2.3773212721629249</v>
      </c>
    </row>
    <row r="421" spans="1:28">
      <c r="A421" s="27">
        <v>42418</v>
      </c>
      <c r="B421" s="29">
        <v>2.6704502847029295E-2</v>
      </c>
      <c r="C421" s="29">
        <v>2.6704502847029295E-2</v>
      </c>
      <c r="D421" s="29">
        <v>2.8976120303128169E-2</v>
      </c>
      <c r="E421" s="29">
        <v>2.8976120303128169E-2</v>
      </c>
      <c r="F421" s="29">
        <v>0</v>
      </c>
      <c r="G421" s="29">
        <v>0</v>
      </c>
      <c r="H421" s="29">
        <v>2.6865771930179052E-2</v>
      </c>
      <c r="I421" s="29">
        <v>2.6865771930179052E-2</v>
      </c>
      <c r="J421" s="29">
        <v>2.6025985605189369E-2</v>
      </c>
      <c r="K421" s="59">
        <v>2.6025985605189369E-4</v>
      </c>
      <c r="L421" s="59">
        <v>2.3299097126966272E-3</v>
      </c>
      <c r="M421" s="59">
        <v>2.3299097126966272E-5</v>
      </c>
      <c r="N421" s="29">
        <v>0</v>
      </c>
      <c r="O421" s="29">
        <v>0</v>
      </c>
      <c r="P421" s="29">
        <v>2.4343728575877716E-2</v>
      </c>
      <c r="Q421" s="29">
        <v>2.4343728575877716E-2</v>
      </c>
      <c r="R421" s="29">
        <v>0</v>
      </c>
      <c r="S421" s="29">
        <v>0</v>
      </c>
      <c r="T421" s="29">
        <v>0</v>
      </c>
      <c r="U421" s="29">
        <v>0</v>
      </c>
      <c r="V421" s="29"/>
      <c r="W421" s="29"/>
      <c r="X421" s="29">
        <v>0</v>
      </c>
      <c r="Y421" s="29">
        <v>0</v>
      </c>
      <c r="Z421" s="28" t="s">
        <v>19</v>
      </c>
      <c r="AA421" s="37"/>
      <c r="AB421" s="38">
        <f t="shared" si="11"/>
        <v>-3.6169022215391498</v>
      </c>
    </row>
    <row r="422" spans="1:28">
      <c r="A422" s="27">
        <v>42419</v>
      </c>
      <c r="B422" s="29">
        <v>1.3857502956898249E-2</v>
      </c>
      <c r="C422" s="29">
        <v>1.3857502956898249E-2</v>
      </c>
      <c r="D422" s="29">
        <v>3.0667360020800831E-3</v>
      </c>
      <c r="E422" s="29">
        <v>3.0667360020800831E-3</v>
      </c>
      <c r="F422" s="29">
        <v>0</v>
      </c>
      <c r="G422" s="29">
        <v>0</v>
      </c>
      <c r="H422" s="29">
        <v>1.3091433349265122E-2</v>
      </c>
      <c r="I422" s="29">
        <v>1.3091433349265122E-2</v>
      </c>
      <c r="J422" s="29">
        <v>1.2876245471738577E-3</v>
      </c>
      <c r="K422" s="59">
        <v>1.2876245471738576E-5</v>
      </c>
      <c r="L422" s="59">
        <v>4.1601664066562658E-3</v>
      </c>
      <c r="M422" s="59">
        <v>4.1601664066562661E-5</v>
      </c>
      <c r="N422" s="29">
        <v>0</v>
      </c>
      <c r="O422" s="29">
        <v>0</v>
      </c>
      <c r="P422" s="29">
        <v>1.4915550948742559E-3</v>
      </c>
      <c r="Q422" s="29">
        <v>1.4915550948742559E-3</v>
      </c>
      <c r="R422" s="29">
        <v>0</v>
      </c>
      <c r="S422" s="29">
        <v>0</v>
      </c>
      <c r="T422" s="29">
        <v>1.3879250520471896E-5</v>
      </c>
      <c r="U422" s="29">
        <v>1.3879250520471896E-5</v>
      </c>
      <c r="V422" s="29"/>
      <c r="W422" s="29"/>
      <c r="X422" s="29">
        <v>9.8962878760119407E-7</v>
      </c>
      <c r="Y422" s="29">
        <v>9.8962878760119407E-7</v>
      </c>
      <c r="Z422" s="28" t="s">
        <v>19</v>
      </c>
      <c r="AA422" s="37"/>
      <c r="AB422" s="38">
        <f t="shared" si="11"/>
        <v>-4.3357972054930789</v>
      </c>
    </row>
    <row r="423" spans="1:28">
      <c r="A423" s="27">
        <v>42420</v>
      </c>
      <c r="B423" s="29">
        <v>8.4147671723856111E-3</v>
      </c>
      <c r="C423" s="29">
        <v>8.4147671723856111E-3</v>
      </c>
      <c r="D423" s="29">
        <v>1.1185647425897036E-2</v>
      </c>
      <c r="E423" s="29">
        <v>1.1185647425897036E-2</v>
      </c>
      <c r="F423" s="29">
        <v>0</v>
      </c>
      <c r="G423" s="29">
        <v>0</v>
      </c>
      <c r="H423" s="29">
        <v>8.6114804512001514E-3</v>
      </c>
      <c r="I423" s="29">
        <v>8.6114804512001514E-3</v>
      </c>
      <c r="J423" s="29">
        <v>1.4536949695693187E-3</v>
      </c>
      <c r="K423" s="59">
        <v>1.4536949695693186E-5</v>
      </c>
      <c r="L423" s="59">
        <v>8.3203328133125316E-3</v>
      </c>
      <c r="M423" s="59">
        <v>8.3203328133125322E-5</v>
      </c>
      <c r="N423" s="29">
        <v>0</v>
      </c>
      <c r="O423" s="29">
        <v>0</v>
      </c>
      <c r="P423" s="29">
        <v>1.9411786285845273E-3</v>
      </c>
      <c r="Q423" s="29">
        <v>1.9411786285845273E-3</v>
      </c>
      <c r="R423" s="29">
        <v>2.7945933697910725E-3</v>
      </c>
      <c r="S423" s="29">
        <v>2.7945933697910725E-3</v>
      </c>
      <c r="T423" s="29">
        <v>7.4001640275061509E-2</v>
      </c>
      <c r="U423" s="29">
        <v>7.4001640275061509E-2</v>
      </c>
      <c r="V423" s="29"/>
      <c r="W423" s="29"/>
      <c r="X423" s="29">
        <v>7.8718519287876865E-3</v>
      </c>
      <c r="Y423" s="29">
        <v>7.8718519287876865E-3</v>
      </c>
      <c r="Z423" s="28" t="s">
        <v>19</v>
      </c>
      <c r="AA423" s="37"/>
      <c r="AB423" s="38">
        <f t="shared" si="11"/>
        <v>-4.7546590297717382</v>
      </c>
    </row>
    <row r="424" spans="1:28">
      <c r="A424" s="27">
        <v>42421</v>
      </c>
      <c r="B424" s="29">
        <v>1.8546567828557001E-2</v>
      </c>
      <c r="C424" s="29">
        <v>1.8546567828557001E-2</v>
      </c>
      <c r="D424" s="29">
        <v>0</v>
      </c>
      <c r="E424" s="29">
        <v>0</v>
      </c>
      <c r="F424" s="29">
        <v>0</v>
      </c>
      <c r="G424" s="29">
        <v>0</v>
      </c>
      <c r="H424" s="29">
        <v>1.7229890154129058E-2</v>
      </c>
      <c r="I424" s="29">
        <v>1.7229890154129058E-2</v>
      </c>
      <c r="J424" s="29">
        <v>9.8788406441932346E-4</v>
      </c>
      <c r="K424" s="59">
        <v>9.8788406441932343E-6</v>
      </c>
      <c r="L424" s="59">
        <v>0</v>
      </c>
      <c r="M424" s="59">
        <v>0</v>
      </c>
      <c r="N424" s="29">
        <v>0</v>
      </c>
      <c r="O424" s="29">
        <v>0</v>
      </c>
      <c r="P424" s="29">
        <v>9.1775114793753263E-4</v>
      </c>
      <c r="Q424" s="29">
        <v>9.1775114793753263E-4</v>
      </c>
      <c r="R424" s="29">
        <v>3.1395769258355929E-3</v>
      </c>
      <c r="S424" s="29">
        <v>3.1395769258355929E-3</v>
      </c>
      <c r="T424" s="29">
        <v>4.2626122431812921E-2</v>
      </c>
      <c r="U424" s="29">
        <v>4.2626122431812921E-2</v>
      </c>
      <c r="V424" s="29"/>
      <c r="W424" s="29"/>
      <c r="X424" s="29">
        <v>5.9550763721494347E-3</v>
      </c>
      <c r="Y424" s="29">
        <v>5.9550763721494347E-3</v>
      </c>
      <c r="Z424" s="28" t="s">
        <v>19</v>
      </c>
      <c r="AA424" s="37"/>
      <c r="AB424" s="38">
        <f t="shared" si="11"/>
        <v>-4.061109603730813</v>
      </c>
    </row>
    <row r="425" spans="1:28">
      <c r="A425" s="27">
        <v>42422</v>
      </c>
      <c r="B425" s="29">
        <v>0.42927158326627285</v>
      </c>
      <c r="C425" s="29">
        <v>0.42927158326627285</v>
      </c>
      <c r="D425" s="29">
        <v>3.6367134679147164E-2</v>
      </c>
      <c r="E425" s="29">
        <v>3.6367134679147164E-2</v>
      </c>
      <c r="F425" s="29">
        <v>0</v>
      </c>
      <c r="G425" s="29">
        <v>0</v>
      </c>
      <c r="H425" s="29">
        <v>0.40137809265279473</v>
      </c>
      <c r="I425" s="29">
        <v>0.40137809265279473</v>
      </c>
      <c r="J425" s="29">
        <v>0.66600549922273966</v>
      </c>
      <c r="K425" s="59">
        <v>6.6600549922273969E-3</v>
      </c>
      <c r="L425" s="59">
        <v>3.5361414456578262E-2</v>
      </c>
      <c r="M425" s="59">
        <v>3.5361414456578261E-4</v>
      </c>
      <c r="N425" s="29">
        <v>0</v>
      </c>
      <c r="O425" s="29">
        <v>0</v>
      </c>
      <c r="P425" s="29">
        <v>0.62123414343349692</v>
      </c>
      <c r="Q425" s="29">
        <v>0.62123414343349692</v>
      </c>
      <c r="R425" s="29">
        <v>1.9943015364638993E-3</v>
      </c>
      <c r="S425" s="29">
        <v>1.9943015364638993E-3</v>
      </c>
      <c r="T425" s="29">
        <v>0</v>
      </c>
      <c r="U425" s="29">
        <v>0</v>
      </c>
      <c r="V425" s="29"/>
      <c r="W425" s="29"/>
      <c r="X425" s="29">
        <v>1.8521023443150955E-3</v>
      </c>
      <c r="Y425" s="29">
        <v>1.8521023443150955E-3</v>
      </c>
      <c r="Z425" s="28" t="s">
        <v>19</v>
      </c>
      <c r="AA425" s="37"/>
      <c r="AB425" s="38">
        <f t="shared" si="11"/>
        <v>-0.91285142145659459</v>
      </c>
    </row>
    <row r="426" spans="1:28">
      <c r="A426" s="27">
        <v>42423</v>
      </c>
      <c r="B426" s="29">
        <v>0.17541262916359235</v>
      </c>
      <c r="C426" s="29">
        <v>0.17541262916359235</v>
      </c>
      <c r="D426" s="29">
        <v>0.42641457438793551</v>
      </c>
      <c r="E426" s="29">
        <v>0.42641457438793551</v>
      </c>
      <c r="F426" s="29">
        <v>0</v>
      </c>
      <c r="G426" s="29">
        <v>0</v>
      </c>
      <c r="H426" s="29">
        <v>0.19323202629247835</v>
      </c>
      <c r="I426" s="29">
        <v>0.19323202629247835</v>
      </c>
      <c r="J426" s="29">
        <v>9.4000762382250691E-2</v>
      </c>
      <c r="K426" s="59">
        <v>9.4000762382250686E-4</v>
      </c>
      <c r="L426" s="59">
        <v>0.17123244929797193</v>
      </c>
      <c r="M426" s="59">
        <v>1.7123244929797194E-3</v>
      </c>
      <c r="N426" s="29">
        <v>0</v>
      </c>
      <c r="O426" s="29">
        <v>0</v>
      </c>
      <c r="P426" s="29">
        <v>9.9483676464270934E-2</v>
      </c>
      <c r="Q426" s="29">
        <v>9.9483676464270934E-2</v>
      </c>
      <c r="R426" s="29">
        <v>1.6152166328547985E-4</v>
      </c>
      <c r="S426" s="29">
        <v>1.6152166328547985E-4</v>
      </c>
      <c r="T426" s="29">
        <v>7.408575694488255E-2</v>
      </c>
      <c r="U426" s="29">
        <v>7.408575694488255E-2</v>
      </c>
      <c r="V426" s="29"/>
      <c r="W426" s="29"/>
      <c r="X426" s="29">
        <v>5.432523237049491E-3</v>
      </c>
      <c r="Y426" s="29">
        <v>5.432523237049491E-3</v>
      </c>
      <c r="Z426" s="28" t="s">
        <v>19</v>
      </c>
      <c r="AA426" s="37"/>
      <c r="AB426" s="38">
        <f t="shared" si="11"/>
        <v>-1.6438636033822314</v>
      </c>
    </row>
    <row r="427" spans="1:28">
      <c r="A427" s="27">
        <v>42424</v>
      </c>
      <c r="B427" s="29">
        <v>0.27167608182165498</v>
      </c>
      <c r="C427" s="29">
        <v>0.27167608182165498</v>
      </c>
      <c r="D427" s="29">
        <v>4.1482447572189294</v>
      </c>
      <c r="E427" s="29">
        <v>4.1482447572189294</v>
      </c>
      <c r="F427" s="29">
        <v>0</v>
      </c>
      <c r="G427" s="29">
        <v>0</v>
      </c>
      <c r="H427" s="29">
        <v>0.54688556939180988</v>
      </c>
      <c r="I427" s="29">
        <v>0.54688556939180988</v>
      </c>
      <c r="J427" s="29">
        <v>4.5496985163597292E-2</v>
      </c>
      <c r="K427" s="59">
        <v>4.549698516359729E-4</v>
      </c>
      <c r="L427" s="59">
        <v>10.876755070202808</v>
      </c>
      <c r="M427" s="59">
        <v>0.10876755070202808</v>
      </c>
      <c r="N427" s="29">
        <v>0</v>
      </c>
      <c r="O427" s="29">
        <v>0</v>
      </c>
      <c r="P427" s="29">
        <v>0.81444118219069028</v>
      </c>
      <c r="Q427" s="29">
        <v>0.81444118219069028</v>
      </c>
      <c r="R427" s="29">
        <v>5.5008010953391841E-3</v>
      </c>
      <c r="S427" s="29">
        <v>5.5008010953391841E-3</v>
      </c>
      <c r="T427" s="29">
        <v>0</v>
      </c>
      <c r="U427" s="29">
        <v>0</v>
      </c>
      <c r="V427" s="29"/>
      <c r="W427" s="29"/>
      <c r="X427" s="29">
        <v>5.1085788272285026E-3</v>
      </c>
      <c r="Y427" s="29">
        <v>5.1085788272285026E-3</v>
      </c>
      <c r="Z427" s="28" t="s">
        <v>19</v>
      </c>
      <c r="AA427" s="37"/>
      <c r="AB427" s="38">
        <f t="shared" si="11"/>
        <v>-0.60351569516913917</v>
      </c>
    </row>
    <row r="428" spans="1:28">
      <c r="A428" s="27">
        <v>42425</v>
      </c>
      <c r="B428" s="29">
        <v>0.5687033188648275</v>
      </c>
      <c r="C428" s="29">
        <v>0.5687033188648275</v>
      </c>
      <c r="D428" s="29">
        <v>5.0279077822152889E-3</v>
      </c>
      <c r="E428" s="29">
        <v>5.0279077822152889E-3</v>
      </c>
      <c r="F428" s="29">
        <v>0</v>
      </c>
      <c r="G428" s="29">
        <v>0</v>
      </c>
      <c r="H428" s="29">
        <v>0.52868627440371163</v>
      </c>
      <c r="I428" s="29">
        <v>0.52868627440371163</v>
      </c>
      <c r="J428" s="29">
        <v>3.0306783357966176</v>
      </c>
      <c r="K428" s="59">
        <v>3.0306783357966174E-2</v>
      </c>
      <c r="L428" s="59">
        <v>4.1601664066562658E-3</v>
      </c>
      <c r="M428" s="59">
        <v>4.1601664066562661E-5</v>
      </c>
      <c r="N428" s="29">
        <v>0</v>
      </c>
      <c r="O428" s="29">
        <v>0</v>
      </c>
      <c r="P428" s="29">
        <v>2.8158165380924363</v>
      </c>
      <c r="Q428" s="29">
        <v>2.8158165380924363</v>
      </c>
      <c r="R428" s="29">
        <v>5.2774264671615187E-3</v>
      </c>
      <c r="S428" s="29">
        <v>5.2774264671615187E-3</v>
      </c>
      <c r="T428" s="29">
        <v>0.11210649170399345</v>
      </c>
      <c r="U428" s="29">
        <v>0.11210649170399345</v>
      </c>
      <c r="V428" s="29"/>
      <c r="W428" s="29"/>
      <c r="X428" s="29">
        <v>1.2894633041461493E-2</v>
      </c>
      <c r="Y428" s="29">
        <v>1.2894633041461493E-2</v>
      </c>
      <c r="Z428" s="28" t="s">
        <v>19</v>
      </c>
      <c r="AA428" s="37"/>
      <c r="AB428" s="38">
        <f t="shared" si="11"/>
        <v>-0.63736007710721021</v>
      </c>
    </row>
    <row r="429" spans="1:28">
      <c r="A429" s="27">
        <v>42426</v>
      </c>
      <c r="B429" s="29">
        <v>4.979589615202386E-3</v>
      </c>
      <c r="C429" s="29">
        <v>4.979589615202386E-3</v>
      </c>
      <c r="D429" s="29">
        <v>8.2721442184087376E-3</v>
      </c>
      <c r="E429" s="29">
        <v>8.2721442184087376E-3</v>
      </c>
      <c r="F429" s="29">
        <v>0</v>
      </c>
      <c r="G429" s="29">
        <v>0</v>
      </c>
      <c r="H429" s="29">
        <v>5.2133381544443268E-3</v>
      </c>
      <c r="I429" s="29">
        <v>5.2133381544443268E-3</v>
      </c>
      <c r="J429" s="29">
        <v>1.5162720056933353E-3</v>
      </c>
      <c r="K429" s="59">
        <v>1.5162720056933353E-5</v>
      </c>
      <c r="L429" s="59">
        <v>6.2402496099843987E-3</v>
      </c>
      <c r="M429" s="59">
        <v>6.2402496099843988E-5</v>
      </c>
      <c r="N429" s="29">
        <v>0</v>
      </c>
      <c r="O429" s="29">
        <v>0</v>
      </c>
      <c r="P429" s="29">
        <v>1.851641649476725E-3</v>
      </c>
      <c r="Q429" s="29">
        <v>1.851641649476725E-3</v>
      </c>
      <c r="R429" s="29">
        <v>0</v>
      </c>
      <c r="S429" s="29">
        <v>0</v>
      </c>
      <c r="T429" s="29">
        <v>0</v>
      </c>
      <c r="U429" s="29">
        <v>0</v>
      </c>
      <c r="V429" s="29"/>
      <c r="W429" s="29"/>
      <c r="X429" s="29">
        <v>0</v>
      </c>
      <c r="Y429" s="29">
        <v>0</v>
      </c>
      <c r="Z429" s="28" t="s">
        <v>19</v>
      </c>
      <c r="AA429" s="37"/>
      <c r="AB429" s="38">
        <f t="shared" si="11"/>
        <v>-5.2565349077679731</v>
      </c>
    </row>
    <row r="430" spans="1:28">
      <c r="A430" s="27">
        <v>42427</v>
      </c>
      <c r="B430" s="29">
        <v>6.6818604711263874E-3</v>
      </c>
      <c r="C430" s="29">
        <v>6.6818604711263874E-3</v>
      </c>
      <c r="D430" s="29">
        <v>7.1526642392095684E-3</v>
      </c>
      <c r="E430" s="29">
        <v>7.1526642392095684E-3</v>
      </c>
      <c r="F430" s="29">
        <v>0</v>
      </c>
      <c r="G430" s="29">
        <v>0</v>
      </c>
      <c r="H430" s="29">
        <v>6.7152842731043032E-3</v>
      </c>
      <c r="I430" s="29">
        <v>6.7152842731043032E-3</v>
      </c>
      <c r="J430" s="29">
        <v>7.2361705151894971E-3</v>
      </c>
      <c r="K430" s="59">
        <v>7.2361705151894972E-5</v>
      </c>
      <c r="L430" s="59">
        <v>4.1393655746229854E-3</v>
      </c>
      <c r="M430" s="59">
        <v>4.1393655746229853E-5</v>
      </c>
      <c r="N430" s="29">
        <v>0</v>
      </c>
      <c r="O430" s="29">
        <v>0</v>
      </c>
      <c r="P430" s="29">
        <v>7.0163188442499405E-3</v>
      </c>
      <c r="Q430" s="29">
        <v>7.0163188442499405E-3</v>
      </c>
      <c r="R430" s="29">
        <v>0</v>
      </c>
      <c r="S430" s="29">
        <v>0</v>
      </c>
      <c r="T430" s="29">
        <v>0</v>
      </c>
      <c r="U430" s="29">
        <v>0</v>
      </c>
      <c r="V430" s="29"/>
      <c r="W430" s="29"/>
      <c r="X430" s="29">
        <v>0</v>
      </c>
      <c r="Y430" s="29">
        <v>0</v>
      </c>
      <c r="Z430" s="28" t="s">
        <v>19</v>
      </c>
      <c r="AA430" s="37"/>
      <c r="AB430" s="38">
        <f t="shared" si="11"/>
        <v>-5.0033691158591687</v>
      </c>
    </row>
    <row r="431" spans="1:28">
      <c r="A431" s="27">
        <v>42428</v>
      </c>
      <c r="B431" s="29">
        <v>4.6251728286642805E-4</v>
      </c>
      <c r="C431" s="29">
        <v>4.6251728286642805E-4</v>
      </c>
      <c r="D431" s="29">
        <v>0.18278996067545686</v>
      </c>
      <c r="E431" s="29">
        <v>0.18278996067545686</v>
      </c>
      <c r="F431" s="29">
        <v>0</v>
      </c>
      <c r="G431" s="29">
        <v>0</v>
      </c>
      <c r="H431" s="29">
        <v>1.3406501116948492E-2</v>
      </c>
      <c r="I431" s="29">
        <v>1.3406501116948492E-2</v>
      </c>
      <c r="J431" s="29">
        <v>4.8456498985643954E-4</v>
      </c>
      <c r="K431" s="59">
        <v>4.8456498985643952E-6</v>
      </c>
      <c r="L431" s="59">
        <v>1.6377515614156835E-3</v>
      </c>
      <c r="M431" s="59">
        <v>1.6377515614156835E-5</v>
      </c>
      <c r="N431" s="29">
        <v>0</v>
      </c>
      <c r="O431" s="29">
        <v>0</v>
      </c>
      <c r="P431" s="29">
        <v>5.6643323778553863E-4</v>
      </c>
      <c r="Q431" s="29">
        <v>5.6643323778553863E-4</v>
      </c>
      <c r="R431" s="29">
        <v>0</v>
      </c>
      <c r="S431" s="29">
        <v>0</v>
      </c>
      <c r="T431" s="29">
        <v>0</v>
      </c>
      <c r="U431" s="29">
        <v>0</v>
      </c>
      <c r="V431" s="29"/>
      <c r="W431" s="29"/>
      <c r="X431" s="29">
        <v>0</v>
      </c>
      <c r="Y431" s="29">
        <v>0</v>
      </c>
      <c r="Z431" s="28" t="s">
        <v>19</v>
      </c>
      <c r="AA431" s="37"/>
      <c r="AB431" s="38">
        <f t="shared" si="11"/>
        <v>-4.3120155316951223</v>
      </c>
    </row>
    <row r="432" spans="1:28">
      <c r="A432" s="27">
        <v>42429</v>
      </c>
      <c r="B432" s="29">
        <v>0.19851173341267475</v>
      </c>
      <c r="C432" s="29">
        <v>0.19851173341267475</v>
      </c>
      <c r="D432" s="29">
        <v>0</v>
      </c>
      <c r="E432" s="29">
        <v>0</v>
      </c>
      <c r="F432" s="29">
        <v>0</v>
      </c>
      <c r="G432" s="29">
        <v>0</v>
      </c>
      <c r="H432" s="29">
        <v>0.18441877724350109</v>
      </c>
      <c r="I432" s="29">
        <v>0.18441877724350109</v>
      </c>
      <c r="J432" s="29">
        <v>0.32422447193248471</v>
      </c>
      <c r="K432" s="59">
        <v>3.2422447193248471E-3</v>
      </c>
      <c r="L432" s="59">
        <v>0</v>
      </c>
      <c r="M432" s="59">
        <v>0</v>
      </c>
      <c r="N432" s="29">
        <v>0</v>
      </c>
      <c r="O432" s="29">
        <v>0</v>
      </c>
      <c r="P432" s="29">
        <v>0.30120678328826156</v>
      </c>
      <c r="Q432" s="29">
        <v>0.30120678328826156</v>
      </c>
      <c r="R432" s="29">
        <v>2.3864123945599438E-3</v>
      </c>
      <c r="S432" s="29">
        <v>2.3864123945599438E-3</v>
      </c>
      <c r="T432" s="29">
        <v>0</v>
      </c>
      <c r="U432" s="29">
        <v>0</v>
      </c>
      <c r="V432" s="29"/>
      <c r="W432" s="29"/>
      <c r="X432" s="29">
        <v>2.2162546182980798E-3</v>
      </c>
      <c r="Y432" s="29">
        <v>2.2162546182980798E-3</v>
      </c>
      <c r="Z432" s="28" t="s">
        <v>19</v>
      </c>
      <c r="AA432" s="37"/>
      <c r="AB432" s="38">
        <f t="shared" si="11"/>
        <v>-1.6905461441745393</v>
      </c>
    </row>
    <row r="433" spans="1:28">
      <c r="A433" s="27">
        <v>42430</v>
      </c>
      <c r="B433" s="29">
        <v>7.4703769269534432E-5</v>
      </c>
      <c r="C433" s="29">
        <v>7.4703769269534432E-5</v>
      </c>
      <c r="D433" s="29">
        <v>1.9207834980759231E-2</v>
      </c>
      <c r="E433" s="29">
        <v>1.9207834980759231E-2</v>
      </c>
      <c r="F433" s="29">
        <v>0</v>
      </c>
      <c r="G433" s="29">
        <v>0</v>
      </c>
      <c r="H433" s="29">
        <v>1.4330233754060082E-3</v>
      </c>
      <c r="I433" s="29">
        <v>1.4330233754060082E-3</v>
      </c>
      <c r="J433" s="29">
        <v>1.6152166328547985E-4</v>
      </c>
      <c r="K433" s="59">
        <v>1.6152166328547985E-6</v>
      </c>
      <c r="L433" s="59">
        <v>1.4560582423296931E-2</v>
      </c>
      <c r="M433" s="59">
        <v>1.4560582423296932E-4</v>
      </c>
      <c r="N433" s="29">
        <v>0</v>
      </c>
      <c r="O433" s="29">
        <v>0</v>
      </c>
      <c r="P433" s="29">
        <v>1.1837551034935706E-3</v>
      </c>
      <c r="Q433" s="29">
        <v>1.1837551034935706E-3</v>
      </c>
      <c r="R433" s="29">
        <v>3.2333075675788601E-3</v>
      </c>
      <c r="S433" s="29">
        <v>3.2333075675788601E-3</v>
      </c>
      <c r="T433" s="29">
        <v>6.1166698210417848E-2</v>
      </c>
      <c r="U433" s="29">
        <v>6.1166698210417848E-2</v>
      </c>
      <c r="V433" s="29"/>
      <c r="W433" s="29"/>
      <c r="X433" s="29">
        <v>7.3641178774679714E-3</v>
      </c>
      <c r="Y433" s="29">
        <v>7.3641178774679714E-3</v>
      </c>
      <c r="Z433" s="28" t="s">
        <v>19</v>
      </c>
      <c r="AA433" s="37"/>
      <c r="AB433" s="38">
        <f t="shared" si="11"/>
        <v>-6.5479688180528095</v>
      </c>
    </row>
    <row r="434" spans="1:28">
      <c r="A434" s="27">
        <v>42431</v>
      </c>
      <c r="B434" s="29">
        <v>0.13491942804439727</v>
      </c>
      <c r="C434" s="29">
        <v>0.13491942804439727</v>
      </c>
      <c r="D434" s="29">
        <v>2.5998266589703584E-2</v>
      </c>
      <c r="E434" s="29">
        <v>2.5998266589703584E-2</v>
      </c>
      <c r="F434" s="29">
        <v>0</v>
      </c>
      <c r="G434" s="29">
        <v>0</v>
      </c>
      <c r="H434" s="29">
        <v>0.12718678107241493</v>
      </c>
      <c r="I434" s="29">
        <v>0.12718678107241493</v>
      </c>
      <c r="J434" s="29">
        <v>0.12954828944015168</v>
      </c>
      <c r="K434" s="59">
        <v>1.2954828944015168E-3</v>
      </c>
      <c r="L434" s="59">
        <v>1.2480499219968797E-2</v>
      </c>
      <c r="M434" s="59">
        <v>1.2480499219968798E-4</v>
      </c>
      <c r="N434" s="29">
        <v>0</v>
      </c>
      <c r="O434" s="29">
        <v>0</v>
      </c>
      <c r="P434" s="29">
        <v>0.12123728833189318</v>
      </c>
      <c r="Q434" s="29">
        <v>0.12123728833189318</v>
      </c>
      <c r="R434" s="29">
        <v>0</v>
      </c>
      <c r="S434" s="29">
        <v>0</v>
      </c>
      <c r="T434" s="29">
        <v>0</v>
      </c>
      <c r="U434" s="29">
        <v>0</v>
      </c>
      <c r="V434" s="29"/>
      <c r="W434" s="29"/>
      <c r="X434" s="29">
        <v>0</v>
      </c>
      <c r="Y434" s="29">
        <v>0</v>
      </c>
      <c r="Z434" s="28" t="s">
        <v>19</v>
      </c>
      <c r="AA434" s="37"/>
      <c r="AB434" s="38">
        <f t="shared" si="11"/>
        <v>-2.0620985558630958</v>
      </c>
    </row>
    <row r="435" spans="1:28">
      <c r="A435" s="27">
        <v>42432</v>
      </c>
      <c r="B435" s="29">
        <v>8.9653430447258847E-2</v>
      </c>
      <c r="C435" s="29">
        <v>8.9653430447258847E-2</v>
      </c>
      <c r="D435" s="29">
        <v>5.1866874674987001E-3</v>
      </c>
      <c r="E435" s="29">
        <v>5.1866874674987001E-3</v>
      </c>
      <c r="F435" s="29">
        <v>0</v>
      </c>
      <c r="G435" s="29">
        <v>0</v>
      </c>
      <c r="H435" s="29">
        <v>8.3656877567978946E-2</v>
      </c>
      <c r="I435" s="29">
        <v>8.3656877567978946E-2</v>
      </c>
      <c r="J435" s="29">
        <v>3.6679551167167375E-2</v>
      </c>
      <c r="K435" s="59">
        <v>3.6679551167167373E-4</v>
      </c>
      <c r="L435" s="59">
        <v>6.2402496099843987E-3</v>
      </c>
      <c r="M435" s="59">
        <v>6.2402496099843988E-5</v>
      </c>
      <c r="N435" s="29">
        <v>0</v>
      </c>
      <c r="O435" s="29">
        <v>0</v>
      </c>
      <c r="P435" s="29">
        <v>3.4518571887550392E-2</v>
      </c>
      <c r="Q435" s="29">
        <v>3.4518571887550392E-2</v>
      </c>
      <c r="R435" s="29">
        <v>9.8558028389468932E-3</v>
      </c>
      <c r="S435" s="29">
        <v>9.8558028389468932E-3</v>
      </c>
      <c r="T435" s="29">
        <v>0</v>
      </c>
      <c r="U435" s="29">
        <v>0</v>
      </c>
      <c r="V435" s="29"/>
      <c r="W435" s="29"/>
      <c r="X435" s="29">
        <v>9.1530569522034495E-3</v>
      </c>
      <c r="Y435" s="29">
        <v>9.1530569522034495E-3</v>
      </c>
      <c r="Z435" s="28" t="s">
        <v>19</v>
      </c>
      <c r="AA435" s="37"/>
      <c r="AB435" s="38">
        <f t="shared" si="11"/>
        <v>-2.4810316365431695</v>
      </c>
    </row>
    <row r="436" spans="1:28">
      <c r="A436" s="27">
        <v>42433</v>
      </c>
      <c r="B436" s="29">
        <v>6.4184441785104449E-2</v>
      </c>
      <c r="C436" s="29">
        <v>6.4184441785104449E-2</v>
      </c>
      <c r="D436" s="29">
        <v>4.8929235569422781E-2</v>
      </c>
      <c r="E436" s="29">
        <v>4.8929235569422781E-2</v>
      </c>
      <c r="F436" s="29">
        <v>0</v>
      </c>
      <c r="G436" s="29">
        <v>0</v>
      </c>
      <c r="H436" s="29">
        <v>6.3101427955879683E-2</v>
      </c>
      <c r="I436" s="29">
        <v>6.3101427955879683E-2</v>
      </c>
      <c r="J436" s="29">
        <v>6.1173635337122119E-2</v>
      </c>
      <c r="K436" s="59">
        <v>6.1173635337122116E-4</v>
      </c>
      <c r="L436" s="59">
        <v>3.5007800312012477E-2</v>
      </c>
      <c r="M436" s="59">
        <v>3.500780031201248E-4</v>
      </c>
      <c r="N436" s="29">
        <v>0</v>
      </c>
      <c r="O436" s="29">
        <v>0</v>
      </c>
      <c r="P436" s="29">
        <v>5.9316042539964295E-2</v>
      </c>
      <c r="Q436" s="29">
        <v>5.9316042539964295E-2</v>
      </c>
      <c r="R436" s="29">
        <v>0</v>
      </c>
      <c r="S436" s="29">
        <v>0</v>
      </c>
      <c r="T436" s="29">
        <v>0</v>
      </c>
      <c r="U436" s="29">
        <v>0</v>
      </c>
      <c r="V436" s="29"/>
      <c r="W436" s="29"/>
      <c r="X436" s="29">
        <v>0</v>
      </c>
      <c r="Y436" s="29">
        <v>0</v>
      </c>
      <c r="Z436" s="28" t="s">
        <v>19</v>
      </c>
      <c r="AA436" s="37"/>
      <c r="AB436" s="38">
        <f t="shared" si="11"/>
        <v>-2.7630118796453882</v>
      </c>
    </row>
    <row r="437" spans="1:28">
      <c r="A437" s="27">
        <v>42434</v>
      </c>
      <c r="B437" s="29">
        <v>2.0574615948531709E-2</v>
      </c>
      <c r="C437" s="29">
        <v>2.0574615948531709E-2</v>
      </c>
      <c r="D437" s="29">
        <v>0</v>
      </c>
      <c r="E437" s="29">
        <v>0</v>
      </c>
      <c r="F437" s="29">
        <v>0</v>
      </c>
      <c r="G437" s="29">
        <v>0</v>
      </c>
      <c r="H437" s="29">
        <v>1.9113960924390324E-2</v>
      </c>
      <c r="I437" s="29">
        <v>1.9113960924390324E-2</v>
      </c>
      <c r="J437" s="29">
        <v>1.3982360793753921E-3</v>
      </c>
      <c r="K437" s="59">
        <v>1.398236079375392E-5</v>
      </c>
      <c r="L437" s="59">
        <v>0</v>
      </c>
      <c r="M437" s="59">
        <v>0</v>
      </c>
      <c r="N437" s="29">
        <v>0</v>
      </c>
      <c r="O437" s="29">
        <v>0</v>
      </c>
      <c r="P437" s="29">
        <v>1.2989710160865111E-3</v>
      </c>
      <c r="Q437" s="29">
        <v>1.2989710160865111E-3</v>
      </c>
      <c r="R437" s="29">
        <v>3.9419997332360559E-3</v>
      </c>
      <c r="S437" s="29">
        <v>3.9419997332360559E-3</v>
      </c>
      <c r="T437" s="29">
        <v>1.877904653754758E-2</v>
      </c>
      <c r="U437" s="29">
        <v>1.877904653754758E-2</v>
      </c>
      <c r="V437" s="29"/>
      <c r="W437" s="29"/>
      <c r="X437" s="29">
        <v>4.9999220337864567E-3</v>
      </c>
      <c r="Y437" s="29">
        <v>4.9999220337864567E-3</v>
      </c>
      <c r="Z437" s="28" t="s">
        <v>19</v>
      </c>
      <c r="AA437" s="37"/>
      <c r="AB437" s="38">
        <f t="shared" si="11"/>
        <v>-3.9573362724852048</v>
      </c>
    </row>
    <row r="438" spans="1:28">
      <c r="A438" s="27">
        <v>42435</v>
      </c>
      <c r="B438" s="29">
        <v>1.5074803587394129E-2</v>
      </c>
      <c r="C438" s="29">
        <v>1.5074803587394129E-2</v>
      </c>
      <c r="D438" s="29">
        <v>0.73134685387415499</v>
      </c>
      <c r="E438" s="29">
        <v>0.73134685387415499</v>
      </c>
      <c r="F438" s="29">
        <v>0</v>
      </c>
      <c r="G438" s="29">
        <v>0</v>
      </c>
      <c r="H438" s="29">
        <v>6.5925151001926169E-2</v>
      </c>
      <c r="I438" s="29">
        <v>6.5925151001926169E-2</v>
      </c>
      <c r="J438" s="29">
        <v>2.69371638097152E-3</v>
      </c>
      <c r="K438" s="59">
        <v>2.6937163809715199E-5</v>
      </c>
      <c r="L438" s="59">
        <v>2.6375455018200729</v>
      </c>
      <c r="M438" s="59">
        <v>2.6375455018200728E-2</v>
      </c>
      <c r="N438" s="29">
        <v>0</v>
      </c>
      <c r="O438" s="29">
        <v>0</v>
      </c>
      <c r="P438" s="29">
        <v>0.18974991747347253</v>
      </c>
      <c r="Q438" s="29">
        <v>0.18974991747347253</v>
      </c>
      <c r="R438" s="29">
        <v>0</v>
      </c>
      <c r="S438" s="29">
        <v>0</v>
      </c>
      <c r="T438" s="29">
        <v>0</v>
      </c>
      <c r="U438" s="29">
        <v>0</v>
      </c>
      <c r="V438" s="29"/>
      <c r="W438" s="29"/>
      <c r="X438" s="29">
        <v>0</v>
      </c>
      <c r="Y438" s="29">
        <v>0</v>
      </c>
      <c r="Z438" s="28" t="s">
        <v>19</v>
      </c>
      <c r="AA438" s="37"/>
      <c r="AB438" s="38">
        <f t="shared" si="11"/>
        <v>-2.7192352562345845</v>
      </c>
    </row>
    <row r="439" spans="1:28">
      <c r="A439" s="27">
        <v>42436</v>
      </c>
      <c r="B439" s="29">
        <v>5.3494226869005852E-2</v>
      </c>
      <c r="C439" s="29">
        <v>5.3494226869005852E-2</v>
      </c>
      <c r="D439" s="29">
        <v>0.20241491740725209</v>
      </c>
      <c r="E439" s="29">
        <v>0.20241491740725209</v>
      </c>
      <c r="F439" s="29">
        <v>0</v>
      </c>
      <c r="G439" s="29">
        <v>0</v>
      </c>
      <c r="H439" s="29">
        <v>6.4066562963999499E-2</v>
      </c>
      <c r="I439" s="29">
        <v>6.4066562963999499E-2</v>
      </c>
      <c r="J439" s="29">
        <v>2.7014474743709022E-2</v>
      </c>
      <c r="K439" s="59">
        <v>2.7014474743709024E-4</v>
      </c>
      <c r="L439" s="59">
        <v>0.19361428891576205</v>
      </c>
      <c r="M439" s="59">
        <v>1.9361428891576204E-3</v>
      </c>
      <c r="N439" s="29">
        <v>0</v>
      </c>
      <c r="O439" s="29">
        <v>0</v>
      </c>
      <c r="P439" s="29">
        <v>3.8841905992008784E-2</v>
      </c>
      <c r="Q439" s="29">
        <v>3.8841905992008784E-2</v>
      </c>
      <c r="R439" s="29">
        <v>0</v>
      </c>
      <c r="S439" s="29">
        <v>0</v>
      </c>
      <c r="T439" s="29">
        <v>0</v>
      </c>
      <c r="U439" s="29">
        <v>0</v>
      </c>
      <c r="V439" s="29"/>
      <c r="W439" s="29"/>
      <c r="X439" s="29">
        <v>0</v>
      </c>
      <c r="Y439" s="29">
        <v>0</v>
      </c>
      <c r="Z439" s="28" t="s">
        <v>19</v>
      </c>
      <c r="AA439" s="37"/>
      <c r="AB439" s="38">
        <f t="shared" si="11"/>
        <v>-2.7478326897834267</v>
      </c>
    </row>
    <row r="440" spans="1:28">
      <c r="A440" s="27">
        <v>42437</v>
      </c>
      <c r="B440" s="29">
        <v>0.34336959423347829</v>
      </c>
      <c r="C440" s="29">
        <v>0.34336959423347829</v>
      </c>
      <c r="D440" s="29">
        <v>2.5191151665867917</v>
      </c>
      <c r="E440" s="29">
        <v>2.5191151665867917</v>
      </c>
      <c r="F440" s="29">
        <v>0</v>
      </c>
      <c r="G440" s="29">
        <v>0</v>
      </c>
      <c r="H440" s="29">
        <v>0.49783243861711979</v>
      </c>
      <c r="I440" s="29">
        <v>0.49783243861711979</v>
      </c>
      <c r="J440" s="29">
        <v>0.31232708498918837</v>
      </c>
      <c r="K440" s="59">
        <v>3.1232708498918839E-3</v>
      </c>
      <c r="L440" s="59">
        <v>0.43492459698387942</v>
      </c>
      <c r="M440" s="59">
        <v>4.3492459698387942E-3</v>
      </c>
      <c r="N440" s="29">
        <v>0</v>
      </c>
      <c r="O440" s="29">
        <v>0</v>
      </c>
      <c r="P440" s="29">
        <v>0.32103065798856961</v>
      </c>
      <c r="Q440" s="29">
        <v>0.32103065798856961</v>
      </c>
      <c r="R440" s="29">
        <v>1.0155527509594094E-2</v>
      </c>
      <c r="S440" s="29">
        <v>1.0155527509594094E-2</v>
      </c>
      <c r="T440" s="29">
        <v>0</v>
      </c>
      <c r="U440" s="29">
        <v>0</v>
      </c>
      <c r="V440" s="29"/>
      <c r="W440" s="29"/>
      <c r="X440" s="29">
        <v>9.4314104283478029E-3</v>
      </c>
      <c r="Y440" s="29">
        <v>9.4314104283478029E-3</v>
      </c>
      <c r="Z440" s="28" t="s">
        <v>19</v>
      </c>
      <c r="AA440" s="37"/>
      <c r="AB440" s="38">
        <f t="shared" si="11"/>
        <v>-0.69749172721607933</v>
      </c>
    </row>
    <row r="441" spans="1:28">
      <c r="A441" s="27">
        <v>42438</v>
      </c>
      <c r="B441" s="29">
        <v>6.2789951150759471E-2</v>
      </c>
      <c r="C441" s="29">
        <v>6.2789951150759471E-2</v>
      </c>
      <c r="D441" s="29">
        <v>8.2312111894330034E-2</v>
      </c>
      <c r="E441" s="29">
        <v>8.2312111894330034E-2</v>
      </c>
      <c r="F441" s="29">
        <v>0</v>
      </c>
      <c r="G441" s="29">
        <v>0</v>
      </c>
      <c r="H441" s="29">
        <v>6.41758891553144E-2</v>
      </c>
      <c r="I441" s="29">
        <v>6.41758891553144E-2</v>
      </c>
      <c r="J441" s="29">
        <v>1.7284612440722512E-2</v>
      </c>
      <c r="K441" s="59">
        <v>1.7284612440722513E-4</v>
      </c>
      <c r="L441" s="59">
        <v>1.0192912921235794E-2</v>
      </c>
      <c r="M441" s="59">
        <v>1.0192912921235794E-4</v>
      </c>
      <c r="N441" s="29">
        <v>0</v>
      </c>
      <c r="O441" s="29">
        <v>0</v>
      </c>
      <c r="P441" s="29">
        <v>1.6781150963786483E-2</v>
      </c>
      <c r="Q441" s="29">
        <v>1.6781150963786483E-2</v>
      </c>
      <c r="R441" s="29">
        <v>3.7588003978961003E-3</v>
      </c>
      <c r="S441" s="29">
        <v>3.7588003978961003E-3</v>
      </c>
      <c r="T441" s="29">
        <v>0</v>
      </c>
      <c r="U441" s="29">
        <v>0</v>
      </c>
      <c r="V441" s="29"/>
      <c r="W441" s="29"/>
      <c r="X441" s="29">
        <v>3.4907875772385239E-3</v>
      </c>
      <c r="Y441" s="29">
        <v>3.4907875772385239E-3</v>
      </c>
      <c r="Z441" s="28" t="s">
        <v>19</v>
      </c>
      <c r="AA441" s="37"/>
      <c r="AB441" s="38">
        <f t="shared" si="11"/>
        <v>-2.7461276971543485</v>
      </c>
    </row>
    <row r="442" spans="1:28">
      <c r="A442" s="27">
        <v>42439</v>
      </c>
      <c r="B442" s="29">
        <v>0.15242658802502451</v>
      </c>
      <c r="C442" s="29">
        <v>0.15242658802502451</v>
      </c>
      <c r="D442" s="29">
        <v>1.6291960740661868</v>
      </c>
      <c r="E442" s="29">
        <v>1.6291960740661868</v>
      </c>
      <c r="F442" s="29">
        <v>0</v>
      </c>
      <c r="G442" s="29">
        <v>0</v>
      </c>
      <c r="H442" s="29">
        <v>0.25726697846928226</v>
      </c>
      <c r="I442" s="29">
        <v>0.25726697846928226</v>
      </c>
      <c r="J442" s="29">
        <v>7.353090537216718E-2</v>
      </c>
      <c r="K442" s="59">
        <v>7.3530905372167182E-4</v>
      </c>
      <c r="L442" s="59">
        <v>1.6028729976402388E-2</v>
      </c>
      <c r="M442" s="59">
        <v>1.6028729976402388E-4</v>
      </c>
      <c r="N442" s="29">
        <v>0</v>
      </c>
      <c r="O442" s="29">
        <v>0</v>
      </c>
      <c r="P442" s="29">
        <v>6.9448649761613385E-2</v>
      </c>
      <c r="Q442" s="29">
        <v>6.9448649761613385E-2</v>
      </c>
      <c r="R442" s="29">
        <v>0</v>
      </c>
      <c r="S442" s="29">
        <v>0</v>
      </c>
      <c r="T442" s="29">
        <v>0</v>
      </c>
      <c r="U442" s="29">
        <v>0</v>
      </c>
      <c r="V442" s="29"/>
      <c r="W442" s="29"/>
      <c r="X442" s="29">
        <v>0</v>
      </c>
      <c r="Y442" s="29">
        <v>0</v>
      </c>
      <c r="Z442" s="28" t="s">
        <v>19</v>
      </c>
      <c r="AA442" s="37"/>
      <c r="AB442" s="38">
        <f t="shared" si="11"/>
        <v>-1.3576409065652826</v>
      </c>
    </row>
    <row r="443" spans="1:28">
      <c r="A443" s="27">
        <v>42440</v>
      </c>
      <c r="B443" s="29">
        <v>1.5635083336436349E-2</v>
      </c>
      <c r="C443" s="29">
        <v>1.5635083336436349E-2</v>
      </c>
      <c r="D443" s="29">
        <v>0.44213485872282893</v>
      </c>
      <c r="E443" s="29">
        <v>0.44213485872282893</v>
      </c>
      <c r="F443" s="29">
        <v>0</v>
      </c>
      <c r="G443" s="29">
        <v>0</v>
      </c>
      <c r="H443" s="29">
        <v>4.591360913111904E-2</v>
      </c>
      <c r="I443" s="29">
        <v>4.591360913111904E-2</v>
      </c>
      <c r="J443" s="29">
        <v>8.9167856787509703E-3</v>
      </c>
      <c r="K443" s="59">
        <v>8.9167856787509709E-5</v>
      </c>
      <c r="L443" s="59">
        <v>0.1892875715028601</v>
      </c>
      <c r="M443" s="59">
        <v>1.892875715028601E-3</v>
      </c>
      <c r="N443" s="29">
        <v>0</v>
      </c>
      <c r="O443" s="29">
        <v>0</v>
      </c>
      <c r="P443" s="29">
        <v>2.17218603971015E-2</v>
      </c>
      <c r="Q443" s="29">
        <v>2.17218603971015E-2</v>
      </c>
      <c r="R443" s="29">
        <v>1.0606277309155307E-6</v>
      </c>
      <c r="S443" s="29">
        <v>1.0606277309155307E-6</v>
      </c>
      <c r="T443" s="29">
        <v>0</v>
      </c>
      <c r="U443" s="29">
        <v>0</v>
      </c>
      <c r="V443" s="29"/>
      <c r="W443" s="29"/>
      <c r="X443" s="29">
        <v>9.8500205257692422E-7</v>
      </c>
      <c r="Y443" s="29">
        <v>9.8500205257692422E-7</v>
      </c>
      <c r="Z443" s="28" t="s">
        <v>19</v>
      </c>
      <c r="AA443" s="37"/>
      <c r="AB443" s="38">
        <f t="shared" si="11"/>
        <v>-3.0809937106303109</v>
      </c>
    </row>
    <row r="444" spans="1:28">
      <c r="A444" s="27">
        <v>42441</v>
      </c>
      <c r="B444" s="29">
        <v>7.472411023643542E-3</v>
      </c>
      <c r="C444" s="29">
        <v>7.472411023643542E-3</v>
      </c>
      <c r="D444" s="29">
        <v>3.3166926677067081E-3</v>
      </c>
      <c r="E444" s="29">
        <v>3.3166926677067081E-3</v>
      </c>
      <c r="F444" s="29">
        <v>0</v>
      </c>
      <c r="G444" s="29">
        <v>0</v>
      </c>
      <c r="H444" s="29">
        <v>7.1773838449734634E-3</v>
      </c>
      <c r="I444" s="29">
        <v>7.1773838449734634E-3</v>
      </c>
      <c r="J444" s="29">
        <v>6.76614247502875E-3</v>
      </c>
      <c r="K444" s="59">
        <v>6.7661424750287502E-5</v>
      </c>
      <c r="L444" s="59">
        <v>2.0800832033281329E-3</v>
      </c>
      <c r="M444" s="59">
        <v>2.0800832033281331E-5</v>
      </c>
      <c r="N444" s="29">
        <v>0</v>
      </c>
      <c r="O444" s="29">
        <v>0</v>
      </c>
      <c r="P444" s="29">
        <v>6.4334647698528098E-3</v>
      </c>
      <c r="Q444" s="29">
        <v>6.4334647698528098E-3</v>
      </c>
      <c r="R444" s="29">
        <v>0</v>
      </c>
      <c r="S444" s="29">
        <v>0</v>
      </c>
      <c r="T444" s="29">
        <v>0</v>
      </c>
      <c r="U444" s="29">
        <v>0</v>
      </c>
      <c r="V444" s="29"/>
      <c r="W444" s="29"/>
      <c r="X444" s="29">
        <v>0</v>
      </c>
      <c r="Y444" s="29">
        <v>0</v>
      </c>
      <c r="Z444" s="28" t="s">
        <v>19</v>
      </c>
      <c r="AA444" s="37"/>
      <c r="AB444" s="38">
        <f t="shared" si="11"/>
        <v>-4.9368203293151263</v>
      </c>
    </row>
    <row r="445" spans="1:28">
      <c r="A445" s="27">
        <v>42442</v>
      </c>
      <c r="B445" s="29">
        <v>0.4384186382533371</v>
      </c>
      <c r="C445" s="29">
        <v>0.4384186382533371</v>
      </c>
      <c r="D445" s="29">
        <v>3.419934130629225E-2</v>
      </c>
      <c r="E445" s="29">
        <v>3.419934130629225E-2</v>
      </c>
      <c r="F445" s="29">
        <v>0</v>
      </c>
      <c r="G445" s="29">
        <v>0</v>
      </c>
      <c r="H445" s="29">
        <v>0.40972187188756026</v>
      </c>
      <c r="I445" s="29">
        <v>0.40972187188756026</v>
      </c>
      <c r="J445" s="29">
        <v>0.22057721381591699</v>
      </c>
      <c r="K445" s="59">
        <v>2.2057721381591698E-3</v>
      </c>
      <c r="L445" s="59">
        <v>4.5761830473218926E-2</v>
      </c>
      <c r="M445" s="59">
        <v>4.5761830473218927E-4</v>
      </c>
      <c r="N445" s="29">
        <v>0</v>
      </c>
      <c r="O445" s="29">
        <v>0</v>
      </c>
      <c r="P445" s="29">
        <v>0.20816653414075462</v>
      </c>
      <c r="Q445" s="29">
        <v>0.20816653414075462</v>
      </c>
      <c r="R445" s="29">
        <v>2.1630377663822793E-3</v>
      </c>
      <c r="S445" s="29">
        <v>2.1630377663822793E-3</v>
      </c>
      <c r="T445" s="29">
        <v>5.3624377010914138E-2</v>
      </c>
      <c r="U445" s="29">
        <v>5.3624377010914138E-2</v>
      </c>
      <c r="V445" s="29"/>
      <c r="W445" s="29"/>
      <c r="X445" s="29">
        <v>5.8323729865933111E-3</v>
      </c>
      <c r="Y445" s="29">
        <v>5.8323729865933111E-3</v>
      </c>
      <c r="Z445" s="28" t="s">
        <v>19</v>
      </c>
      <c r="AA445" s="37"/>
      <c r="AB445" s="38">
        <f t="shared" si="11"/>
        <v>-0.89227671072473691</v>
      </c>
    </row>
    <row r="446" spans="1:28">
      <c r="A446" s="27">
        <v>42443</v>
      </c>
      <c r="B446" s="29">
        <v>0.35259810679696491</v>
      </c>
      <c r="C446" s="29">
        <v>0.35259810679696491</v>
      </c>
      <c r="D446" s="29">
        <v>0</v>
      </c>
      <c r="E446" s="29">
        <v>0</v>
      </c>
      <c r="F446" s="29">
        <v>0</v>
      </c>
      <c r="G446" s="29">
        <v>0</v>
      </c>
      <c r="H446" s="29">
        <v>0.32756608688057459</v>
      </c>
      <c r="I446" s="29">
        <v>0.32756608688057459</v>
      </c>
      <c r="J446" s="29">
        <v>0.55888263118064807</v>
      </c>
      <c r="K446" s="59">
        <v>5.5888263118064807E-3</v>
      </c>
      <c r="L446" s="59">
        <v>0</v>
      </c>
      <c r="M446" s="59">
        <v>0</v>
      </c>
      <c r="N446" s="29">
        <v>0</v>
      </c>
      <c r="O446" s="29">
        <v>0</v>
      </c>
      <c r="P446" s="29">
        <v>0.51920584084922861</v>
      </c>
      <c r="Q446" s="29">
        <v>0.51920584084922861</v>
      </c>
      <c r="R446" s="29">
        <v>1.396653880210133E-2</v>
      </c>
      <c r="S446" s="29">
        <v>1.396653880210133E-2</v>
      </c>
      <c r="T446" s="29">
        <v>0</v>
      </c>
      <c r="U446" s="29">
        <v>0</v>
      </c>
      <c r="V446" s="29"/>
      <c r="W446" s="29"/>
      <c r="X446" s="29">
        <v>1.2970686119615228E-2</v>
      </c>
      <c r="Y446" s="29">
        <v>1.2970686119615228E-2</v>
      </c>
      <c r="Z446" s="28" t="s">
        <v>19</v>
      </c>
      <c r="AA446" s="37"/>
      <c r="AB446" s="38">
        <f t="shared" si="11"/>
        <v>-1.1160654522623434</v>
      </c>
    </row>
    <row r="447" spans="1:28">
      <c r="A447" s="27">
        <v>42444</v>
      </c>
      <c r="B447" s="29">
        <v>0.38566167839271404</v>
      </c>
      <c r="C447" s="29">
        <v>0.38566167839271404</v>
      </c>
      <c r="D447" s="29">
        <v>1.8624401787180205</v>
      </c>
      <c r="E447" s="29">
        <v>1.8624401787180205</v>
      </c>
      <c r="F447" s="29">
        <v>0</v>
      </c>
      <c r="G447" s="29">
        <v>0</v>
      </c>
      <c r="H447" s="29">
        <v>0.49050270878862173</v>
      </c>
      <c r="I447" s="29">
        <v>0.49050270878862173</v>
      </c>
      <c r="J447" s="29">
        <v>0.99689232319838672</v>
      </c>
      <c r="K447" s="59">
        <v>9.9689232319838672E-3</v>
      </c>
      <c r="L447" s="59">
        <v>6.1654170144598988</v>
      </c>
      <c r="M447" s="59">
        <v>6.1654170144598987E-2</v>
      </c>
      <c r="N447" s="29">
        <v>0</v>
      </c>
      <c r="O447" s="29">
        <v>0</v>
      </c>
      <c r="P447" s="29">
        <v>1.3638217267204338</v>
      </c>
      <c r="Q447" s="29">
        <v>1.3638217267204338</v>
      </c>
      <c r="R447" s="29">
        <v>5.3963453339611394E-3</v>
      </c>
      <c r="S447" s="29">
        <v>5.3963453339611394E-3</v>
      </c>
      <c r="T447" s="29">
        <v>9.3411561836266893E-2</v>
      </c>
      <c r="U447" s="29">
        <v>9.3411561836266893E-2</v>
      </c>
      <c r="V447" s="29"/>
      <c r="W447" s="29"/>
      <c r="X447" s="29">
        <v>1.167207267739063E-2</v>
      </c>
      <c r="Y447" s="29">
        <v>1.167207267739063E-2</v>
      </c>
      <c r="Z447" s="28" t="s">
        <v>19</v>
      </c>
      <c r="AA447" s="37"/>
      <c r="AB447" s="38">
        <f t="shared" si="11"/>
        <v>-0.7123244774871329</v>
      </c>
    </row>
    <row r="448" spans="1:28">
      <c r="A448" s="27">
        <v>42445</v>
      </c>
      <c r="B448" s="29">
        <v>1.0567265965867241E-2</v>
      </c>
      <c r="C448" s="29">
        <v>1.0567265965867241E-2</v>
      </c>
      <c r="D448" s="29">
        <v>5.9850927363494545E-3</v>
      </c>
      <c r="E448" s="29">
        <v>5.9850927363494545E-3</v>
      </c>
      <c r="F448" s="29">
        <v>0</v>
      </c>
      <c r="G448" s="29">
        <v>0</v>
      </c>
      <c r="H448" s="29">
        <v>1.0241963449119221E-2</v>
      </c>
      <c r="I448" s="29">
        <v>1.0241963449119221E-2</v>
      </c>
      <c r="J448" s="29">
        <v>6.5206295468348214E-3</v>
      </c>
      <c r="K448" s="59">
        <v>6.5206295468348219E-5</v>
      </c>
      <c r="L448" s="59">
        <v>2.0800832033281329E-3</v>
      </c>
      <c r="M448" s="59">
        <v>2.0800832033281331E-5</v>
      </c>
      <c r="N448" s="29">
        <v>0</v>
      </c>
      <c r="O448" s="29">
        <v>0</v>
      </c>
      <c r="P448" s="29">
        <v>6.2053815566511412E-3</v>
      </c>
      <c r="Q448" s="29">
        <v>6.2053815566511412E-3</v>
      </c>
      <c r="R448" s="29">
        <v>0</v>
      </c>
      <c r="S448" s="29">
        <v>0</v>
      </c>
      <c r="T448" s="29">
        <v>0</v>
      </c>
      <c r="U448" s="29">
        <v>0</v>
      </c>
      <c r="V448" s="29"/>
      <c r="W448" s="29"/>
      <c r="X448" s="29">
        <v>0</v>
      </c>
      <c r="Y448" s="29">
        <v>0</v>
      </c>
      <c r="Z448" s="28" t="s">
        <v>19</v>
      </c>
      <c r="AA448" s="37"/>
      <c r="AB448" s="38">
        <f t="shared" si="11"/>
        <v>-4.5812619346730807</v>
      </c>
    </row>
    <row r="449" spans="1:28">
      <c r="A449" s="27">
        <v>42446</v>
      </c>
      <c r="B449" s="29">
        <v>0.29142567521840457</v>
      </c>
      <c r="C449" s="29">
        <v>0.29142567521840457</v>
      </c>
      <c r="D449" s="29">
        <v>4.1979865412490644E-2</v>
      </c>
      <c r="E449" s="29">
        <v>4.1979865412490644E-2</v>
      </c>
      <c r="F449" s="29">
        <v>0</v>
      </c>
      <c r="G449" s="29">
        <v>0</v>
      </c>
      <c r="H449" s="29">
        <v>0.27371675291066999</v>
      </c>
      <c r="I449" s="29">
        <v>0.27371675291066999</v>
      </c>
      <c r="J449" s="29">
        <v>0.24931729237088363</v>
      </c>
      <c r="K449" s="59">
        <v>2.4931729237088361E-3</v>
      </c>
      <c r="L449" s="59">
        <v>1.0200411246529982E-2</v>
      </c>
      <c r="M449" s="59">
        <v>1.0200411246529982E-4</v>
      </c>
      <c r="N449" s="29">
        <v>0</v>
      </c>
      <c r="O449" s="29">
        <v>0</v>
      </c>
      <c r="P449" s="29">
        <v>0.23234165235675105</v>
      </c>
      <c r="Q449" s="29">
        <v>0.23234165235675105</v>
      </c>
      <c r="R449" s="29">
        <v>0</v>
      </c>
      <c r="S449" s="29">
        <v>0</v>
      </c>
      <c r="T449" s="29">
        <v>0</v>
      </c>
      <c r="U449" s="29">
        <v>0</v>
      </c>
      <c r="V449" s="29"/>
      <c r="W449" s="29"/>
      <c r="X449" s="29">
        <v>0</v>
      </c>
      <c r="Y449" s="29">
        <v>0</v>
      </c>
      <c r="Z449" s="28" t="s">
        <v>19</v>
      </c>
      <c r="AA449" s="37"/>
      <c r="AB449" s="38">
        <f t="shared" si="11"/>
        <v>-1.2956614557817725</v>
      </c>
    </row>
    <row r="450" spans="1:28">
      <c r="A450" s="27">
        <v>42447</v>
      </c>
      <c r="B450" s="29">
        <v>3.1216813644727903</v>
      </c>
      <c r="C450" s="29">
        <v>3.1216813644727903</v>
      </c>
      <c r="D450" s="29">
        <v>17.633442902657393</v>
      </c>
      <c r="E450" s="29">
        <v>17.633442902657393</v>
      </c>
      <c r="F450" s="29">
        <v>0</v>
      </c>
      <c r="G450" s="29">
        <v>0</v>
      </c>
      <c r="H450" s="29">
        <v>4.1519157782239615</v>
      </c>
      <c r="I450" s="29">
        <v>4.1519157782239615</v>
      </c>
      <c r="J450" s="29">
        <v>3.60582843012646</v>
      </c>
      <c r="K450" s="59">
        <v>3.60582843012646E-2</v>
      </c>
      <c r="L450" s="59">
        <v>25.20128339893548</v>
      </c>
      <c r="M450" s="59">
        <v>0.25201283398935481</v>
      </c>
      <c r="N450" s="29">
        <v>0</v>
      </c>
      <c r="O450" s="29">
        <v>0</v>
      </c>
      <c r="P450" s="29">
        <v>5.1389559440357067</v>
      </c>
      <c r="Q450" s="29">
        <v>5.1389559440357067</v>
      </c>
      <c r="R450" s="29">
        <v>1.593403305247806E-2</v>
      </c>
      <c r="S450" s="29">
        <v>1.593403305247806E-2</v>
      </c>
      <c r="T450" s="29">
        <v>0.18746072802977728</v>
      </c>
      <c r="U450" s="29">
        <v>0.18746072802977728</v>
      </c>
      <c r="V450" s="29"/>
      <c r="W450" s="29"/>
      <c r="X450" s="29">
        <v>2.8164358814034604E-2</v>
      </c>
      <c r="Y450" s="29">
        <v>2.8164358814034604E-2</v>
      </c>
      <c r="Z450" s="28" t="s">
        <v>19</v>
      </c>
      <c r="AA450" s="37"/>
      <c r="AB450" s="38">
        <f t="shared" si="11"/>
        <v>1.4235698610297114</v>
      </c>
    </row>
    <row r="451" spans="1:28">
      <c r="A451" s="27">
        <v>42448</v>
      </c>
      <c r="B451" s="29">
        <v>0.10330794788863969</v>
      </c>
      <c r="C451" s="29">
        <v>0.10330794788863969</v>
      </c>
      <c r="D451" s="29">
        <v>9.1058415663026526E-2</v>
      </c>
      <c r="E451" s="29">
        <v>9.1058415663026526E-2</v>
      </c>
      <c r="F451" s="29">
        <v>0</v>
      </c>
      <c r="G451" s="29">
        <v>0</v>
      </c>
      <c r="H451" s="29">
        <v>0.1024383160649652</v>
      </c>
      <c r="I451" s="29">
        <v>0.1024383160649652</v>
      </c>
      <c r="J451" s="29">
        <v>1.3518396107278421E-2</v>
      </c>
      <c r="K451" s="59">
        <v>1.3518396107278422E-4</v>
      </c>
      <c r="L451" s="59">
        <v>0.32657306292251687</v>
      </c>
      <c r="M451" s="59">
        <v>3.2657306292251686E-3</v>
      </c>
      <c r="N451" s="29">
        <v>0</v>
      </c>
      <c r="O451" s="29">
        <v>0</v>
      </c>
      <c r="P451" s="29">
        <v>3.5743106063393933E-2</v>
      </c>
      <c r="Q451" s="29">
        <v>3.5743106063393933E-2</v>
      </c>
      <c r="R451" s="29">
        <v>2.153395696101229E-6</v>
      </c>
      <c r="S451" s="29">
        <v>2.153395696101229E-6</v>
      </c>
      <c r="T451" s="29">
        <v>0</v>
      </c>
      <c r="U451" s="29">
        <v>0</v>
      </c>
      <c r="V451" s="29"/>
      <c r="W451" s="29"/>
      <c r="X451" s="29">
        <v>1.9998526522016344E-6</v>
      </c>
      <c r="Y451" s="29">
        <v>1.9998526522016344E-6</v>
      </c>
      <c r="Z451" s="28" t="s">
        <v>19</v>
      </c>
      <c r="AA451" s="37"/>
      <c r="AB451" s="38">
        <f t="shared" si="11"/>
        <v>-2.2784944560428024</v>
      </c>
    </row>
    <row r="452" spans="1:28">
      <c r="A452" s="27">
        <v>42449</v>
      </c>
      <c r="B452" s="29">
        <v>1.1041998278829507E-2</v>
      </c>
      <c r="C452" s="29">
        <v>1.1041998278829507E-2</v>
      </c>
      <c r="D452" s="29">
        <v>4.0137285491419657E-3</v>
      </c>
      <c r="E452" s="29">
        <v>4.0137285491419657E-3</v>
      </c>
      <c r="F452" s="29">
        <v>0</v>
      </c>
      <c r="G452" s="29">
        <v>0</v>
      </c>
      <c r="H452" s="29">
        <v>1.0543039877011974E-2</v>
      </c>
      <c r="I452" s="29">
        <v>1.0543039877011974E-2</v>
      </c>
      <c r="J452" s="29">
        <v>7.6180338676904409E-3</v>
      </c>
      <c r="K452" s="59">
        <v>7.6180338676904412E-5</v>
      </c>
      <c r="L452" s="59">
        <v>8.3619344773790943E-3</v>
      </c>
      <c r="M452" s="59">
        <v>8.3619344773790938E-5</v>
      </c>
      <c r="N452" s="29">
        <v>0</v>
      </c>
      <c r="O452" s="29">
        <v>0</v>
      </c>
      <c r="P452" s="29">
        <v>7.6708456511872369E-3</v>
      </c>
      <c r="Q452" s="29">
        <v>7.6708456511872369E-3</v>
      </c>
      <c r="R452" s="29">
        <v>2.5872888587484912E-4</v>
      </c>
      <c r="S452" s="29">
        <v>2.5872888587484912E-4</v>
      </c>
      <c r="T452" s="29">
        <v>3.7852501419468801E-4</v>
      </c>
      <c r="U452" s="29">
        <v>3.7852501419468801E-4</v>
      </c>
      <c r="V452" s="29"/>
      <c r="W452" s="29"/>
      <c r="X452" s="29">
        <v>2.6727067976016104E-4</v>
      </c>
      <c r="Y452" s="29">
        <v>2.6727067976016104E-4</v>
      </c>
      <c r="Z452" s="28" t="s">
        <v>19</v>
      </c>
      <c r="AA452" s="37"/>
      <c r="AB452" s="38">
        <f t="shared" si="11"/>
        <v>-4.5522893640733191</v>
      </c>
    </row>
    <row r="453" spans="1:28">
      <c r="A453" s="27">
        <v>42450</v>
      </c>
      <c r="B453" s="29">
        <v>5.3485546205599581E-2</v>
      </c>
      <c r="C453" s="29">
        <v>5.3485546205599581E-2</v>
      </c>
      <c r="D453" s="29">
        <v>0</v>
      </c>
      <c r="E453" s="29">
        <v>0</v>
      </c>
      <c r="F453" s="29">
        <v>0</v>
      </c>
      <c r="G453" s="29">
        <v>0</v>
      </c>
      <c r="H453" s="29">
        <v>4.9688443407686578E-2</v>
      </c>
      <c r="I453" s="29">
        <v>4.9688443407686578E-2</v>
      </c>
      <c r="J453" s="29">
        <v>4.3401597842765722E-3</v>
      </c>
      <c r="K453" s="59">
        <v>4.3401597842765724E-5</v>
      </c>
      <c r="L453" s="59">
        <v>0</v>
      </c>
      <c r="M453" s="59">
        <v>0</v>
      </c>
      <c r="N453" s="29">
        <v>0</v>
      </c>
      <c r="O453" s="29">
        <v>0</v>
      </c>
      <c r="P453" s="29">
        <v>4.0320385435040369E-3</v>
      </c>
      <c r="Q453" s="29">
        <v>4.0320385435040369E-3</v>
      </c>
      <c r="R453" s="29">
        <v>2.2117945017701233E-3</v>
      </c>
      <c r="S453" s="29">
        <v>2.2117945017701233E-3</v>
      </c>
      <c r="T453" s="29">
        <v>0</v>
      </c>
      <c r="U453" s="29">
        <v>0</v>
      </c>
      <c r="V453" s="29"/>
      <c r="W453" s="29"/>
      <c r="X453" s="29">
        <v>2.0540874621874602E-3</v>
      </c>
      <c r="Y453" s="29">
        <v>2.0540874621874602E-3</v>
      </c>
      <c r="Z453" s="28" t="s">
        <v>19</v>
      </c>
      <c r="AA453" s="37"/>
      <c r="AB453" s="38">
        <f t="shared" si="11"/>
        <v>-3.0019828999264688</v>
      </c>
    </row>
    <row r="454" spans="1:28">
      <c r="A454" s="27">
        <v>42451</v>
      </c>
      <c r="B454" s="29">
        <v>0.33730166755503038</v>
      </c>
      <c r="C454" s="29">
        <v>0.33730166755503038</v>
      </c>
      <c r="D454" s="29">
        <v>6.4548448611544459E-3</v>
      </c>
      <c r="E454" s="29">
        <v>6.4548448611544459E-3</v>
      </c>
      <c r="F454" s="29">
        <v>0</v>
      </c>
      <c r="G454" s="29">
        <v>0</v>
      </c>
      <c r="H454" s="29">
        <v>0.3138138379402321</v>
      </c>
      <c r="I454" s="29">
        <v>0.3138138379402321</v>
      </c>
      <c r="J454" s="29">
        <v>0.73151546085360941</v>
      </c>
      <c r="K454" s="59">
        <v>7.3151546085360938E-3</v>
      </c>
      <c r="L454" s="59">
        <v>6.2402496099843987E-3</v>
      </c>
      <c r="M454" s="59">
        <v>6.2402496099843988E-5</v>
      </c>
      <c r="N454" s="29">
        <v>0</v>
      </c>
      <c r="O454" s="29">
        <v>0</v>
      </c>
      <c r="P454" s="29">
        <v>0.68002595145823197</v>
      </c>
      <c r="Q454" s="29">
        <v>0.68002595145823197</v>
      </c>
      <c r="R454" s="29">
        <v>9.9088342254926694E-5</v>
      </c>
      <c r="S454" s="29">
        <v>9.9088342254926694E-5</v>
      </c>
      <c r="T454" s="29">
        <v>0</v>
      </c>
      <c r="U454" s="29">
        <v>0</v>
      </c>
      <c r="V454" s="29"/>
      <c r="W454" s="29"/>
      <c r="X454" s="29">
        <v>9.2023070548322958E-5</v>
      </c>
      <c r="Y454" s="29">
        <v>9.2023070548322958E-5</v>
      </c>
      <c r="Z454" s="28" t="s">
        <v>19</v>
      </c>
      <c r="AA454" s="37"/>
      <c r="AB454" s="38">
        <f t="shared" si="11"/>
        <v>-1.1589553416942673</v>
      </c>
    </row>
    <row r="455" spans="1:28">
      <c r="A455" s="27">
        <v>42452</v>
      </c>
      <c r="B455" s="29">
        <v>0.39137552930590913</v>
      </c>
      <c r="C455" s="29">
        <v>0.39137552930590913</v>
      </c>
      <c r="D455" s="29">
        <v>1.7358294331773271E-3</v>
      </c>
      <c r="E455" s="29">
        <v>1.7358294331773271E-3</v>
      </c>
      <c r="F455" s="29">
        <v>0</v>
      </c>
      <c r="G455" s="29">
        <v>0</v>
      </c>
      <c r="H455" s="29">
        <v>0.36371381320643253</v>
      </c>
      <c r="I455" s="29">
        <v>0.36371381320643253</v>
      </c>
      <c r="J455" s="29">
        <v>0.56663737740505749</v>
      </c>
      <c r="K455" s="59">
        <v>5.6663737740505751E-3</v>
      </c>
      <c r="L455" s="59">
        <v>2.0800832033281329E-3</v>
      </c>
      <c r="M455" s="59">
        <v>2.0800832033281331E-5</v>
      </c>
      <c r="N455" s="29">
        <v>0</v>
      </c>
      <c r="O455" s="29">
        <v>0</v>
      </c>
      <c r="P455" s="29">
        <v>0.52655772535933987</v>
      </c>
      <c r="Q455" s="29">
        <v>0.52655772535933987</v>
      </c>
      <c r="R455" s="29">
        <v>0</v>
      </c>
      <c r="S455" s="29">
        <v>0</v>
      </c>
      <c r="T455" s="29">
        <v>2.7758501040943792E-5</v>
      </c>
      <c r="U455" s="29">
        <v>2.7758501040943792E-5</v>
      </c>
      <c r="V455" s="29"/>
      <c r="W455" s="29"/>
      <c r="X455" s="29">
        <v>1.9792575752023881E-6</v>
      </c>
      <c r="Y455" s="29">
        <v>1.9792575752023881E-6</v>
      </c>
      <c r="Z455" s="28" t="s">
        <v>19</v>
      </c>
      <c r="AA455" s="37"/>
      <c r="AB455" s="38">
        <f t="shared" si="11"/>
        <v>-1.0113879480391561</v>
      </c>
    </row>
    <row r="456" spans="1:28">
      <c r="A456" s="27">
        <v>42453</v>
      </c>
      <c r="B456" s="29">
        <v>1.5286141010996393E-3</v>
      </c>
      <c r="C456" s="29">
        <v>1.5286141010996393E-3</v>
      </c>
      <c r="D456" s="29">
        <v>0.14291905008840353</v>
      </c>
      <c r="E456" s="29">
        <v>0.14291905008840353</v>
      </c>
      <c r="F456" s="29">
        <v>0</v>
      </c>
      <c r="G456" s="29">
        <v>0</v>
      </c>
      <c r="H456" s="29">
        <v>1.1566354353798493E-2</v>
      </c>
      <c r="I456" s="29">
        <v>1.1566354353798493E-2</v>
      </c>
      <c r="J456" s="29">
        <v>1.1306516429983591E-3</v>
      </c>
      <c r="K456" s="59">
        <v>1.130651642998359E-5</v>
      </c>
      <c r="L456" s="59">
        <v>5.2002080083203332E-2</v>
      </c>
      <c r="M456" s="59">
        <v>5.2002080083203334E-4</v>
      </c>
      <c r="N456" s="29">
        <v>0</v>
      </c>
      <c r="O456" s="29">
        <v>0</v>
      </c>
      <c r="P456" s="29">
        <v>4.7421702114281714E-3</v>
      </c>
      <c r="Q456" s="29">
        <v>4.7421702114281714E-3</v>
      </c>
      <c r="R456" s="29">
        <v>6.4971483577143784E-3</v>
      </c>
      <c r="S456" s="29">
        <v>6.4971483577143784E-3</v>
      </c>
      <c r="T456" s="29">
        <v>5.257291863815112E-4</v>
      </c>
      <c r="U456" s="29">
        <v>5.257291863815112E-4</v>
      </c>
      <c r="V456" s="29"/>
      <c r="W456" s="29"/>
      <c r="X456" s="29">
        <v>6.0713697246341427E-3</v>
      </c>
      <c r="Y456" s="29">
        <v>6.0713697246341427E-3</v>
      </c>
      <c r="Z456" s="28" t="s">
        <v>19</v>
      </c>
      <c r="AA456" s="37"/>
      <c r="AB456" s="38">
        <f t="shared" si="11"/>
        <v>-4.4596548821744921</v>
      </c>
    </row>
    <row r="457" spans="1:28">
      <c r="A457" s="27">
        <v>42454</v>
      </c>
      <c r="B457" s="29">
        <v>0.18849279667228222</v>
      </c>
      <c r="C457" s="29">
        <v>0.18849279667228222</v>
      </c>
      <c r="D457" s="29">
        <v>3.2379961872074886E-3</v>
      </c>
      <c r="E457" s="29">
        <v>3.2379961872074886E-3</v>
      </c>
      <c r="F457" s="29">
        <v>0</v>
      </c>
      <c r="G457" s="29">
        <v>0</v>
      </c>
      <c r="H457" s="29">
        <v>0.17534099078916218</v>
      </c>
      <c r="I457" s="29">
        <v>0.17534099078916218</v>
      </c>
      <c r="J457" s="29">
        <v>6.0856517076070239E-2</v>
      </c>
      <c r="K457" s="59">
        <v>6.0856517076070238E-4</v>
      </c>
      <c r="L457" s="59">
        <v>4.1601664066562658E-3</v>
      </c>
      <c r="M457" s="59">
        <v>4.1601664066562661E-5</v>
      </c>
      <c r="N457" s="29">
        <v>0</v>
      </c>
      <c r="O457" s="29">
        <v>0</v>
      </c>
      <c r="P457" s="29">
        <v>5.6831469431782543E-2</v>
      </c>
      <c r="Q457" s="29">
        <v>5.6831469431782543E-2</v>
      </c>
      <c r="R457" s="29">
        <v>2.7978234633352244E-3</v>
      </c>
      <c r="S457" s="29">
        <v>2.7978234633352244E-3</v>
      </c>
      <c r="T457" s="29">
        <v>4.3362143292747041E-2</v>
      </c>
      <c r="U457" s="29">
        <v>4.3362143292747041E-2</v>
      </c>
      <c r="V457" s="29"/>
      <c r="W457" s="29"/>
      <c r="X457" s="29">
        <v>5.6901711872585055E-3</v>
      </c>
      <c r="Y457" s="29">
        <v>5.6901711872585055E-3</v>
      </c>
      <c r="Z457" s="28" t="s">
        <v>19</v>
      </c>
      <c r="AA457" s="37"/>
      <c r="AB457" s="38">
        <f t="shared" ref="AB457:AB520" si="12">IF(I457&gt;0,LN(I457),"")</f>
        <v>-1.7410226821637593</v>
      </c>
    </row>
    <row r="458" spans="1:28">
      <c r="A458" s="27">
        <v>42455</v>
      </c>
      <c r="B458" s="29">
        <v>0.11095723272495642</v>
      </c>
      <c r="C458" s="29">
        <v>0.11095723272495642</v>
      </c>
      <c r="D458" s="29">
        <v>1.4036774830993239</v>
      </c>
      <c r="E458" s="29">
        <v>1.4036774830993239</v>
      </c>
      <c r="F458" s="29">
        <v>0</v>
      </c>
      <c r="G458" s="29">
        <v>0</v>
      </c>
      <c r="H458" s="29">
        <v>0.2027314040262381</v>
      </c>
      <c r="I458" s="29">
        <v>0.2027314040262381</v>
      </c>
      <c r="J458" s="29">
        <v>5.3480897713062643E-2</v>
      </c>
      <c r="K458" s="59">
        <v>5.3480897713062642E-4</v>
      </c>
      <c r="L458" s="59">
        <v>5.3231617264690581</v>
      </c>
      <c r="M458" s="59">
        <v>5.3231617264690584E-2</v>
      </c>
      <c r="N458" s="29">
        <v>0</v>
      </c>
      <c r="O458" s="29">
        <v>0</v>
      </c>
      <c r="P458" s="29">
        <v>0.42759168536513026</v>
      </c>
      <c r="Q458" s="29">
        <v>0.42759168536513026</v>
      </c>
      <c r="R458" s="29">
        <v>1.5009489404168267E-3</v>
      </c>
      <c r="S458" s="29">
        <v>1.5009489404168267E-3</v>
      </c>
      <c r="T458" s="29">
        <v>1.697053813639518E-2</v>
      </c>
      <c r="U458" s="29">
        <v>1.697053813639518E-2</v>
      </c>
      <c r="V458" s="29"/>
      <c r="W458" s="29"/>
      <c r="X458" s="29">
        <v>2.6039732556075923E-3</v>
      </c>
      <c r="Y458" s="29">
        <v>2.6039732556075923E-3</v>
      </c>
      <c r="Z458" s="28" t="s">
        <v>19</v>
      </c>
      <c r="AA458" s="37"/>
      <c r="AB458" s="38">
        <f t="shared" si="12"/>
        <v>-1.5958733089292221</v>
      </c>
    </row>
    <row r="459" spans="1:28">
      <c r="A459" s="27">
        <v>42456</v>
      </c>
      <c r="B459" s="29">
        <v>4.4014016919196014E-2</v>
      </c>
      <c r="C459" s="29">
        <v>4.4014016919196014E-2</v>
      </c>
      <c r="D459" s="29">
        <v>0.11716863289382373</v>
      </c>
      <c r="E459" s="29">
        <v>0.11716863289382373</v>
      </c>
      <c r="F459" s="29">
        <v>0</v>
      </c>
      <c r="G459" s="29">
        <v>0</v>
      </c>
      <c r="H459" s="29">
        <v>4.9207487243491381E-2</v>
      </c>
      <c r="I459" s="29">
        <v>4.9207487243491381E-2</v>
      </c>
      <c r="J459" s="29">
        <v>1.116866717160668E-2</v>
      </c>
      <c r="K459" s="59">
        <v>1.116866717160668E-4</v>
      </c>
      <c r="L459" s="59">
        <v>6.19939856581078E-4</v>
      </c>
      <c r="M459" s="59">
        <v>6.19939856581078E-6</v>
      </c>
      <c r="N459" s="29">
        <v>0</v>
      </c>
      <c r="O459" s="29">
        <v>0</v>
      </c>
      <c r="P459" s="29">
        <v>1.0419780699580493E-2</v>
      </c>
      <c r="Q459" s="29">
        <v>1.0419780699580493E-2</v>
      </c>
      <c r="R459" s="29">
        <v>0</v>
      </c>
      <c r="S459" s="29">
        <v>0</v>
      </c>
      <c r="T459" s="29">
        <v>0</v>
      </c>
      <c r="U459" s="29">
        <v>0</v>
      </c>
      <c r="V459" s="29"/>
      <c r="W459" s="29"/>
      <c r="X459" s="29">
        <v>0</v>
      </c>
      <c r="Y459" s="29">
        <v>0</v>
      </c>
      <c r="Z459" s="28" t="s">
        <v>19</v>
      </c>
      <c r="AA459" s="37"/>
      <c r="AB459" s="38">
        <f t="shared" si="12"/>
        <v>-3.0117094873162777</v>
      </c>
    </row>
    <row r="460" spans="1:28">
      <c r="A460" s="27">
        <v>42457</v>
      </c>
      <c r="B460" s="29">
        <v>0.25166859280116732</v>
      </c>
      <c r="C460" s="29">
        <v>0.25166859280116732</v>
      </c>
      <c r="D460" s="29">
        <v>1.2130351881435256E-3</v>
      </c>
      <c r="E460" s="29">
        <v>1.2130351881435256E-3</v>
      </c>
      <c r="F460" s="29">
        <v>0</v>
      </c>
      <c r="G460" s="29">
        <v>0</v>
      </c>
      <c r="H460" s="29">
        <v>0.2338879854028697</v>
      </c>
      <c r="I460" s="29">
        <v>0.2338879854028697</v>
      </c>
      <c r="J460" s="29">
        <v>0.5363025092411301</v>
      </c>
      <c r="K460" s="59">
        <v>5.3630250924113013E-3</v>
      </c>
      <c r="L460" s="59">
        <v>2.0800832033281329E-3</v>
      </c>
      <c r="M460" s="59">
        <v>2.0800832033281331E-5</v>
      </c>
      <c r="N460" s="29">
        <v>0</v>
      </c>
      <c r="O460" s="29">
        <v>0</v>
      </c>
      <c r="P460" s="29">
        <v>0.49837642242847185</v>
      </c>
      <c r="Q460" s="29">
        <v>0.49837642242847185</v>
      </c>
      <c r="R460" s="29">
        <v>3.4454331137619663E-3</v>
      </c>
      <c r="S460" s="29">
        <v>3.4454331137619663E-3</v>
      </c>
      <c r="T460" s="29">
        <v>4.4792126679704752E-2</v>
      </c>
      <c r="U460" s="29">
        <v>4.4792126679704752E-2</v>
      </c>
      <c r="V460" s="29"/>
      <c r="W460" s="29"/>
      <c r="X460" s="29">
        <v>6.3935662398719234E-3</v>
      </c>
      <c r="Y460" s="29">
        <v>6.3935662398719234E-3</v>
      </c>
      <c r="Z460" s="28" t="s">
        <v>19</v>
      </c>
      <c r="AA460" s="37"/>
      <c r="AB460" s="38">
        <f t="shared" si="12"/>
        <v>-1.4529129730949284</v>
      </c>
    </row>
    <row r="461" spans="1:28">
      <c r="A461" s="27">
        <v>42458</v>
      </c>
      <c r="B461" s="29">
        <v>1.9934896002080399E-2</v>
      </c>
      <c r="C461" s="29">
        <v>1.9934896002080399E-2</v>
      </c>
      <c r="D461" s="29">
        <v>7.3461605137805502E-4</v>
      </c>
      <c r="E461" s="29">
        <v>7.3461605137805502E-4</v>
      </c>
      <c r="F461" s="29">
        <v>0</v>
      </c>
      <c r="G461" s="29">
        <v>0</v>
      </c>
      <c r="H461" s="29">
        <v>1.8571809301212192E-2</v>
      </c>
      <c r="I461" s="29">
        <v>1.8571809301212192E-2</v>
      </c>
      <c r="J461" s="29">
        <v>2.148238121696882E-2</v>
      </c>
      <c r="K461" s="59">
        <v>2.1482381216968819E-4</v>
      </c>
      <c r="L461" s="59">
        <v>2.0800832033281329E-3</v>
      </c>
      <c r="M461" s="59">
        <v>2.0800832033281331E-5</v>
      </c>
      <c r="N461" s="29">
        <v>0</v>
      </c>
      <c r="O461" s="29">
        <v>0</v>
      </c>
      <c r="P461" s="29">
        <v>2.0104952634855473E-2</v>
      </c>
      <c r="Q461" s="29">
        <v>2.0104952634855473E-2</v>
      </c>
      <c r="R461" s="29">
        <v>8.9590903028092181E-3</v>
      </c>
      <c r="S461" s="29">
        <v>8.9590903028092181E-3</v>
      </c>
      <c r="T461" s="29">
        <v>0</v>
      </c>
      <c r="U461" s="29">
        <v>0</v>
      </c>
      <c r="V461" s="29"/>
      <c r="W461" s="29"/>
      <c r="X461" s="29">
        <v>8.3202824895702333E-3</v>
      </c>
      <c r="Y461" s="29">
        <v>8.3202824895702333E-3</v>
      </c>
      <c r="Z461" s="28" t="s">
        <v>19</v>
      </c>
      <c r="AA461" s="37"/>
      <c r="AB461" s="38">
        <f t="shared" si="12"/>
        <v>-3.9861104769575046</v>
      </c>
    </row>
    <row r="462" spans="1:28">
      <c r="A462" s="27">
        <v>42459</v>
      </c>
      <c r="B462" s="29">
        <v>0.32100112584194801</v>
      </c>
      <c r="C462" s="29">
        <v>0.32100112584194801</v>
      </c>
      <c r="D462" s="29">
        <v>8.960998439937598E-3</v>
      </c>
      <c r="E462" s="29">
        <v>8.960998439937598E-3</v>
      </c>
      <c r="F462" s="29">
        <v>0</v>
      </c>
      <c r="G462" s="29">
        <v>0</v>
      </c>
      <c r="H462" s="29">
        <v>0.29884844114719472</v>
      </c>
      <c r="I462" s="29">
        <v>0.29884844114719472</v>
      </c>
      <c r="J462" s="29">
        <v>0.72728257372399774</v>
      </c>
      <c r="K462" s="59">
        <v>7.2728257372399775E-3</v>
      </c>
      <c r="L462" s="59">
        <v>8.3203328133125316E-3</v>
      </c>
      <c r="M462" s="59">
        <v>8.3203328133125322E-5</v>
      </c>
      <c r="N462" s="29">
        <v>0</v>
      </c>
      <c r="O462" s="29">
        <v>0</v>
      </c>
      <c r="P462" s="29">
        <v>0.67624124143467812</v>
      </c>
      <c r="Q462" s="29">
        <v>0.67624124143467812</v>
      </c>
      <c r="R462" s="29">
        <v>4.7310424845686703E-3</v>
      </c>
      <c r="S462" s="29">
        <v>4.7310424845686703E-3</v>
      </c>
      <c r="T462" s="29">
        <v>0</v>
      </c>
      <c r="U462" s="29">
        <v>0</v>
      </c>
      <c r="V462" s="29"/>
      <c r="W462" s="29"/>
      <c r="X462" s="29">
        <v>4.393706125434038E-3</v>
      </c>
      <c r="Y462" s="29">
        <v>4.393706125434038E-3</v>
      </c>
      <c r="Z462" s="28" t="s">
        <v>19</v>
      </c>
      <c r="AA462" s="37"/>
      <c r="AB462" s="38">
        <f t="shared" si="12"/>
        <v>-1.2078187198968191</v>
      </c>
    </row>
    <row r="463" spans="1:28">
      <c r="A463" s="27">
        <v>42460</v>
      </c>
      <c r="B463" s="29">
        <v>2.9996074878648481E-2</v>
      </c>
      <c r="C463" s="29">
        <v>2.9996074878648481E-2</v>
      </c>
      <c r="D463" s="29">
        <v>4.2801167930908983E-2</v>
      </c>
      <c r="E463" s="29">
        <v>4.2801167930908983E-2</v>
      </c>
      <c r="F463" s="29">
        <v>0</v>
      </c>
      <c r="G463" s="29">
        <v>0</v>
      </c>
      <c r="H463" s="29">
        <v>3.0905147667572984E-2</v>
      </c>
      <c r="I463" s="29">
        <v>3.0905147667572984E-2</v>
      </c>
      <c r="J463" s="29">
        <v>0.25042028870117872</v>
      </c>
      <c r="K463" s="59">
        <v>2.504202887011787E-3</v>
      </c>
      <c r="L463" s="59">
        <v>9.3903503285421921E-3</v>
      </c>
      <c r="M463" s="59">
        <v>9.3903503285421922E-5</v>
      </c>
      <c r="N463" s="29">
        <v>0</v>
      </c>
      <c r="O463" s="29">
        <v>0</v>
      </c>
      <c r="P463" s="29">
        <v>0.23330883489163115</v>
      </c>
      <c r="Q463" s="29">
        <v>0.23330883489163115</v>
      </c>
      <c r="R463" s="29">
        <v>9.3624502428998196E-3</v>
      </c>
      <c r="S463" s="29">
        <v>9.3624502428998196E-3</v>
      </c>
      <c r="T463" s="29">
        <v>0</v>
      </c>
      <c r="U463" s="29">
        <v>0</v>
      </c>
      <c r="V463" s="29"/>
      <c r="W463" s="29"/>
      <c r="X463" s="29">
        <v>8.6948817550199405E-3</v>
      </c>
      <c r="Y463" s="29">
        <v>8.6948817550199405E-3</v>
      </c>
      <c r="Z463" s="28" t="s">
        <v>19</v>
      </c>
      <c r="AA463" s="37"/>
      <c r="AB463" s="38">
        <f t="shared" si="12"/>
        <v>-3.476832517769616</v>
      </c>
    </row>
    <row r="464" spans="1:28">
      <c r="A464" s="27">
        <v>42461</v>
      </c>
      <c r="B464" s="29">
        <v>1.0320249993869376E-2</v>
      </c>
      <c r="C464" s="29">
        <v>1.0320249993869376E-2</v>
      </c>
      <c r="D464" s="29">
        <v>0.2528712081123245</v>
      </c>
      <c r="E464" s="29">
        <v>0.2528712081123245</v>
      </c>
      <c r="F464" s="29">
        <v>0</v>
      </c>
      <c r="G464" s="29">
        <v>0</v>
      </c>
      <c r="H464" s="29">
        <v>2.7539685655379821E-2</v>
      </c>
      <c r="I464" s="29">
        <v>2.7539685655379821E-2</v>
      </c>
      <c r="J464" s="29">
        <v>9.4188030411515938E-2</v>
      </c>
      <c r="K464" s="59">
        <v>9.4188030411515935E-4</v>
      </c>
      <c r="L464" s="59">
        <v>0.24128965158606344</v>
      </c>
      <c r="M464" s="59">
        <v>2.4128965158606345E-3</v>
      </c>
      <c r="N464" s="29">
        <v>0</v>
      </c>
      <c r="O464" s="29">
        <v>0</v>
      </c>
      <c r="P464" s="29">
        <v>0.10463122519898799</v>
      </c>
      <c r="Q464" s="29">
        <v>0.10463122519898799</v>
      </c>
      <c r="R464" s="29">
        <v>2.2530304223387482E-3</v>
      </c>
      <c r="S464" s="29">
        <v>2.2530304223387482E-3</v>
      </c>
      <c r="T464" s="29">
        <v>0</v>
      </c>
      <c r="U464" s="29">
        <v>0</v>
      </c>
      <c r="V464" s="29"/>
      <c r="W464" s="29"/>
      <c r="X464" s="29">
        <v>2.0923831480497692E-3</v>
      </c>
      <c r="Y464" s="29">
        <v>2.0923831480497692E-3</v>
      </c>
      <c r="Z464" s="28" t="s">
        <v>19</v>
      </c>
      <c r="AA464" s="37"/>
      <c r="AB464" s="38">
        <f t="shared" si="12"/>
        <v>-3.5921271998578872</v>
      </c>
    </row>
    <row r="465" spans="1:28">
      <c r="A465" s="27">
        <v>42462</v>
      </c>
      <c r="B465" s="29">
        <v>1.010513579898388</v>
      </c>
      <c r="C465" s="29">
        <v>1.010513579898388</v>
      </c>
      <c r="D465" s="29">
        <v>2.7167380536073968E-2</v>
      </c>
      <c r="E465" s="29">
        <v>2.7167380536073968E-2</v>
      </c>
      <c r="F465" s="29">
        <v>0</v>
      </c>
      <c r="G465" s="29">
        <v>0</v>
      </c>
      <c r="H465" s="29">
        <v>0.94070282036042419</v>
      </c>
      <c r="I465" s="29">
        <v>0.94070282036042419</v>
      </c>
      <c r="J465" s="29">
        <v>0.71876898159061131</v>
      </c>
      <c r="K465" s="59">
        <v>7.1876898159061132E-3</v>
      </c>
      <c r="L465" s="59">
        <v>4.3128381623814566E-3</v>
      </c>
      <c r="M465" s="59">
        <v>4.3128381623814565E-5</v>
      </c>
      <c r="N465" s="29">
        <v>0</v>
      </c>
      <c r="O465" s="29">
        <v>0</v>
      </c>
      <c r="P465" s="29">
        <v>0.66804755096766955</v>
      </c>
      <c r="Q465" s="29">
        <v>0.66804755096766955</v>
      </c>
      <c r="R465" s="29">
        <v>0.53358815247814795</v>
      </c>
      <c r="S465" s="29">
        <v>0.53358815247814795</v>
      </c>
      <c r="T465" s="29">
        <v>5.2341597796143252E-2</v>
      </c>
      <c r="U465" s="29">
        <v>5.2341597796143252E-2</v>
      </c>
      <c r="V465" s="29"/>
      <c r="W465" s="29"/>
      <c r="X465" s="29">
        <v>0.49927394770572692</v>
      </c>
      <c r="Y465" s="29">
        <v>0.49927394770572692</v>
      </c>
      <c r="Z465" s="28" t="s">
        <v>19</v>
      </c>
      <c r="AA465" s="37"/>
      <c r="AB465" s="38">
        <f t="shared" si="12"/>
        <v>-6.1128001857961224E-2</v>
      </c>
    </row>
    <row r="466" spans="1:28">
      <c r="A466" s="27">
        <v>42463</v>
      </c>
      <c r="B466" s="29">
        <v>3.5386295340063989E-2</v>
      </c>
      <c r="C466" s="29">
        <v>3.5386295340063989E-2</v>
      </c>
      <c r="D466" s="29">
        <v>0</v>
      </c>
      <c r="E466" s="29">
        <v>0</v>
      </c>
      <c r="F466" s="29">
        <v>0</v>
      </c>
      <c r="G466" s="29">
        <v>0</v>
      </c>
      <c r="H466" s="29">
        <v>3.2874113814852869E-2</v>
      </c>
      <c r="I466" s="29">
        <v>3.2874113814852869E-2</v>
      </c>
      <c r="J466" s="29">
        <v>1.3215526944301991E-2</v>
      </c>
      <c r="K466" s="59">
        <v>1.3215526944301991E-4</v>
      </c>
      <c r="L466" s="59">
        <v>0</v>
      </c>
      <c r="M466" s="59">
        <v>0</v>
      </c>
      <c r="N466" s="29">
        <v>0</v>
      </c>
      <c r="O466" s="29">
        <v>0</v>
      </c>
      <c r="P466" s="29">
        <v>1.2277316195865244E-2</v>
      </c>
      <c r="Q466" s="29">
        <v>1.2277316195865244E-2</v>
      </c>
      <c r="R466" s="29">
        <v>4.3067913922024579E-6</v>
      </c>
      <c r="S466" s="29">
        <v>4.3067913922024579E-6</v>
      </c>
      <c r="T466" s="29">
        <v>6.8008748133661395E-2</v>
      </c>
      <c r="U466" s="29">
        <v>6.8008748133661395E-2</v>
      </c>
      <c r="V466" s="29"/>
      <c r="W466" s="29"/>
      <c r="X466" s="29">
        <v>4.8532107533013945E-3</v>
      </c>
      <c r="Y466" s="29">
        <v>4.8532107533013945E-3</v>
      </c>
      <c r="Z466" s="28" t="s">
        <v>19</v>
      </c>
      <c r="AA466" s="37"/>
      <c r="AB466" s="38">
        <f t="shared" si="12"/>
        <v>-3.4150697450497276</v>
      </c>
    </row>
    <row r="467" spans="1:28">
      <c r="A467" s="27">
        <v>42464</v>
      </c>
      <c r="B467" s="29">
        <v>0.69555848658571739</v>
      </c>
      <c r="C467" s="29">
        <v>0.69555848658571739</v>
      </c>
      <c r="D467" s="29">
        <v>8.1917836707228298E-2</v>
      </c>
      <c r="E467" s="29">
        <v>8.1917836707228298E-2</v>
      </c>
      <c r="F467" s="29">
        <v>0</v>
      </c>
      <c r="G467" s="29">
        <v>0</v>
      </c>
      <c r="H467" s="29">
        <v>0.65199425673547007</v>
      </c>
      <c r="I467" s="29">
        <v>0.65199425673547007</v>
      </c>
      <c r="J467" s="29">
        <v>1.0356654509363243</v>
      </c>
      <c r="K467" s="59">
        <v>1.0356654509363244E-2</v>
      </c>
      <c r="L467" s="59">
        <v>2.7041081643265727E-2</v>
      </c>
      <c r="M467" s="59">
        <v>2.7041081643265727E-4</v>
      </c>
      <c r="N467" s="29">
        <v>0</v>
      </c>
      <c r="O467" s="29">
        <v>0</v>
      </c>
      <c r="P467" s="29">
        <v>0.96406011666594249</v>
      </c>
      <c r="Q467" s="29">
        <v>0.96406011666594249</v>
      </c>
      <c r="R467" s="29">
        <v>0.28490243677777055</v>
      </c>
      <c r="S467" s="29">
        <v>0.28490243677777055</v>
      </c>
      <c r="T467" s="29">
        <v>1.9136542384287004E-2</v>
      </c>
      <c r="U467" s="29">
        <v>1.9136542384287004E-2</v>
      </c>
      <c r="V467" s="29"/>
      <c r="W467" s="29"/>
      <c r="X467" s="29">
        <v>0.26595259654926318</v>
      </c>
      <c r="Y467" s="29">
        <v>0.26595259654926318</v>
      </c>
      <c r="Z467" s="28" t="s">
        <v>19</v>
      </c>
      <c r="AA467" s="37"/>
      <c r="AB467" s="38">
        <f t="shared" si="12"/>
        <v>-0.42771952578221017</v>
      </c>
    </row>
    <row r="468" spans="1:28">
      <c r="A468" s="27">
        <v>42465</v>
      </c>
      <c r="B468" s="29">
        <v>2.5815899760624895E-3</v>
      </c>
      <c r="C468" s="29">
        <v>2.5815899760624895E-3</v>
      </c>
      <c r="D468" s="29">
        <v>0</v>
      </c>
      <c r="E468" s="29">
        <v>0</v>
      </c>
      <c r="F468" s="29">
        <v>0</v>
      </c>
      <c r="G468" s="29">
        <v>0</v>
      </c>
      <c r="H468" s="29">
        <v>2.3983149940049113E-3</v>
      </c>
      <c r="I468" s="29">
        <v>2.3983149940049113E-3</v>
      </c>
      <c r="J468" s="29">
        <v>3.52763312615488E-3</v>
      </c>
      <c r="K468" s="59">
        <v>3.5276331261548803E-5</v>
      </c>
      <c r="L468" s="59">
        <v>0</v>
      </c>
      <c r="M468" s="59">
        <v>0</v>
      </c>
      <c r="N468" s="29">
        <v>0</v>
      </c>
      <c r="O468" s="29">
        <v>0</v>
      </c>
      <c r="P468" s="29">
        <v>3.2771956423187148E-3</v>
      </c>
      <c r="Q468" s="29">
        <v>3.2771956423187148E-3</v>
      </c>
      <c r="R468" s="29">
        <v>2.153395696101229E-6</v>
      </c>
      <c r="S468" s="29">
        <v>2.153395696101229E-6</v>
      </c>
      <c r="T468" s="29">
        <v>0</v>
      </c>
      <c r="U468" s="29">
        <v>0</v>
      </c>
      <c r="V468" s="29"/>
      <c r="W468" s="29"/>
      <c r="X468" s="29">
        <v>1.9998526522016344E-6</v>
      </c>
      <c r="Y468" s="29">
        <v>1.9998526522016344E-6</v>
      </c>
      <c r="Z468" s="28" t="s">
        <v>19</v>
      </c>
      <c r="AA468" s="37"/>
      <c r="AB468" s="38">
        <f t="shared" si="12"/>
        <v>-6.0329888740372004</v>
      </c>
    </row>
    <row r="469" spans="1:28">
      <c r="A469" s="27">
        <v>42466</v>
      </c>
      <c r="B469" s="29">
        <v>0.16797626338596691</v>
      </c>
      <c r="C469" s="29">
        <v>0.16797626338596691</v>
      </c>
      <c r="D469" s="29">
        <v>3.2327959785751433E-2</v>
      </c>
      <c r="E469" s="29">
        <v>3.2327959785751433E-2</v>
      </c>
      <c r="F469" s="29">
        <v>0</v>
      </c>
      <c r="G469" s="29">
        <v>0</v>
      </c>
      <c r="H469" s="29">
        <v>0.15834617470457646</v>
      </c>
      <c r="I469" s="29">
        <v>0.15834617470457646</v>
      </c>
      <c r="J469" s="29">
        <v>0.13581601448435354</v>
      </c>
      <c r="K469" s="59">
        <v>1.3581601448435354E-3</v>
      </c>
      <c r="L469" s="59">
        <v>2.2880915236609463E-2</v>
      </c>
      <c r="M469" s="59">
        <v>2.2880915236609463E-4</v>
      </c>
      <c r="N469" s="29">
        <v>0</v>
      </c>
      <c r="O469" s="29">
        <v>0</v>
      </c>
      <c r="P469" s="29">
        <v>0.12779840577025769</v>
      </c>
      <c r="Q469" s="29">
        <v>0.12779840577025769</v>
      </c>
      <c r="R469" s="29">
        <v>2.153395696101229E-6</v>
      </c>
      <c r="S469" s="29">
        <v>2.153395696101229E-6</v>
      </c>
      <c r="T469" s="29">
        <v>2.7758501040943792E-5</v>
      </c>
      <c r="U469" s="29">
        <v>2.7758501040943792E-5</v>
      </c>
      <c r="V469" s="29"/>
      <c r="W469" s="29"/>
      <c r="X469" s="29">
        <v>3.9791102274040225E-6</v>
      </c>
      <c r="Y469" s="29">
        <v>3.9791102274040225E-6</v>
      </c>
      <c r="Z469" s="28" t="s">
        <v>19</v>
      </c>
      <c r="AA469" s="37"/>
      <c r="AB469" s="38">
        <f t="shared" si="12"/>
        <v>-1.8429716635069833</v>
      </c>
    </row>
    <row r="470" spans="1:28">
      <c r="A470" s="27">
        <v>42467</v>
      </c>
      <c r="B470" s="29">
        <v>0.31791673161345763</v>
      </c>
      <c r="C470" s="29">
        <v>0.31791673161345763</v>
      </c>
      <c r="D470" s="29">
        <v>0</v>
      </c>
      <c r="E470" s="29">
        <v>0</v>
      </c>
      <c r="F470" s="29">
        <v>0</v>
      </c>
      <c r="G470" s="29">
        <v>0</v>
      </c>
      <c r="H470" s="29">
        <v>0.29534684878058048</v>
      </c>
      <c r="I470" s="29">
        <v>0.29534684878058048</v>
      </c>
      <c r="J470" s="29">
        <v>0.28096080649806199</v>
      </c>
      <c r="K470" s="59">
        <v>2.8096080649806197E-3</v>
      </c>
      <c r="L470" s="59">
        <v>0</v>
      </c>
      <c r="M470" s="59">
        <v>0</v>
      </c>
      <c r="N470" s="29">
        <v>0</v>
      </c>
      <c r="O470" s="29">
        <v>0</v>
      </c>
      <c r="P470" s="29">
        <v>0.26101453801728886</v>
      </c>
      <c r="Q470" s="29">
        <v>0.26101453801728886</v>
      </c>
      <c r="R470" s="29">
        <v>8.7887470611773301E-3</v>
      </c>
      <c r="S470" s="29">
        <v>8.7887470611773301E-3</v>
      </c>
      <c r="T470" s="29">
        <v>0</v>
      </c>
      <c r="U470" s="29">
        <v>0</v>
      </c>
      <c r="V470" s="29"/>
      <c r="W470" s="29"/>
      <c r="X470" s="29">
        <v>8.1620851902169701E-3</v>
      </c>
      <c r="Y470" s="29">
        <v>8.1620851902169701E-3</v>
      </c>
      <c r="Z470" s="28" t="s">
        <v>19</v>
      </c>
      <c r="AA470" s="37"/>
      <c r="AB470" s="38">
        <f t="shared" si="12"/>
        <v>-1.2196048547268801</v>
      </c>
    </row>
    <row r="471" spans="1:28">
      <c r="A471" s="27">
        <v>42468</v>
      </c>
      <c r="B471" s="29">
        <v>0.12008576019624882</v>
      </c>
      <c r="C471" s="29">
        <v>0.12008576019624882</v>
      </c>
      <c r="D471" s="29">
        <v>9.323972958918356E-3</v>
      </c>
      <c r="E471" s="29">
        <v>9.323972958918356E-3</v>
      </c>
      <c r="F471" s="29">
        <v>0</v>
      </c>
      <c r="G471" s="29">
        <v>0</v>
      </c>
      <c r="H471" s="29">
        <v>0.11222244156051839</v>
      </c>
      <c r="I471" s="29">
        <v>0.11222244156051839</v>
      </c>
      <c r="J471" s="29">
        <v>0.39949960588714162</v>
      </c>
      <c r="K471" s="59">
        <v>3.9949960588714162E-3</v>
      </c>
      <c r="L471" s="59">
        <v>1.0400416016640665E-2</v>
      </c>
      <c r="M471" s="59">
        <v>1.0400416016640666E-4</v>
      </c>
      <c r="N471" s="29">
        <v>0</v>
      </c>
      <c r="O471" s="29">
        <v>0</v>
      </c>
      <c r="P471" s="29">
        <v>0.3718762622487759</v>
      </c>
      <c r="Q471" s="29">
        <v>0.3718762622487759</v>
      </c>
      <c r="R471" s="29">
        <v>6.4167977720389607E-3</v>
      </c>
      <c r="S471" s="29">
        <v>6.4167977720389607E-3</v>
      </c>
      <c r="T471" s="29">
        <v>0</v>
      </c>
      <c r="U471" s="29">
        <v>0</v>
      </c>
      <c r="V471" s="29"/>
      <c r="W471" s="29"/>
      <c r="X471" s="29">
        <v>5.9592624180903921E-3</v>
      </c>
      <c r="Y471" s="29">
        <v>5.9592624180903921E-3</v>
      </c>
      <c r="Z471" s="28" t="s">
        <v>19</v>
      </c>
      <c r="AA471" s="37"/>
      <c r="AB471" s="38">
        <f t="shared" si="12"/>
        <v>-2.1872722919852925</v>
      </c>
    </row>
    <row r="472" spans="1:28">
      <c r="A472" s="27">
        <v>42469</v>
      </c>
      <c r="B472" s="29">
        <v>1.8186936506790607E-2</v>
      </c>
      <c r="C472" s="29">
        <v>1.8186936506790607E-2</v>
      </c>
      <c r="D472" s="29">
        <v>4.8556075569422775E-3</v>
      </c>
      <c r="E472" s="29">
        <v>4.8556075569422775E-3</v>
      </c>
      <c r="F472" s="29">
        <v>0</v>
      </c>
      <c r="G472" s="29">
        <v>0</v>
      </c>
      <c r="H472" s="29">
        <v>1.72405046191778E-2</v>
      </c>
      <c r="I472" s="29">
        <v>1.72405046191778E-2</v>
      </c>
      <c r="J472" s="29">
        <v>9.1261046178803674E-4</v>
      </c>
      <c r="K472" s="59">
        <v>9.126104617880367E-6</v>
      </c>
      <c r="L472" s="59">
        <v>2.0800832033281329E-3</v>
      </c>
      <c r="M472" s="59">
        <v>2.0800832033281331E-5</v>
      </c>
      <c r="N472" s="29">
        <v>0</v>
      </c>
      <c r="O472" s="29">
        <v>0</v>
      </c>
      <c r="P472" s="29">
        <v>9.9549292869504876E-4</v>
      </c>
      <c r="Q472" s="29">
        <v>9.9549292869504876E-4</v>
      </c>
      <c r="R472" s="29">
        <v>0</v>
      </c>
      <c r="S472" s="29">
        <v>0</v>
      </c>
      <c r="T472" s="29">
        <v>4.4750068344794232E-2</v>
      </c>
      <c r="U472" s="29">
        <v>4.4750068344794232E-2</v>
      </c>
      <c r="V472" s="29"/>
      <c r="W472" s="29"/>
      <c r="X472" s="29">
        <v>3.1908031212353654E-3</v>
      </c>
      <c r="Y472" s="29">
        <v>3.1908031212353654E-3</v>
      </c>
      <c r="Z472" s="28" t="s">
        <v>19</v>
      </c>
      <c r="AA472" s="37"/>
      <c r="AB472" s="38">
        <f t="shared" si="12"/>
        <v>-4.0604937439210227</v>
      </c>
    </row>
    <row r="473" spans="1:28">
      <c r="A473" s="27">
        <v>42470</v>
      </c>
      <c r="B473" s="29">
        <v>3.6860702617661223E-3</v>
      </c>
      <c r="C473" s="29">
        <v>3.6860702617661223E-3</v>
      </c>
      <c r="D473" s="29">
        <v>2.386537126995121E-2</v>
      </c>
      <c r="E473" s="29">
        <v>2.386537126995121E-2</v>
      </c>
      <c r="F473" s="29">
        <v>0</v>
      </c>
      <c r="G473" s="29">
        <v>0</v>
      </c>
      <c r="H473" s="29">
        <v>5.1186606670985896E-3</v>
      </c>
      <c r="I473" s="29">
        <v>5.1186606670985896E-3</v>
      </c>
      <c r="J473" s="29">
        <v>3.6061342851128041E-5</v>
      </c>
      <c r="K473" s="59">
        <v>3.6061342851128041E-7</v>
      </c>
      <c r="L473" s="59">
        <v>2.6370575988896597E-4</v>
      </c>
      <c r="M473" s="59">
        <v>2.6370575988896597E-6</v>
      </c>
      <c r="N473" s="29">
        <v>0</v>
      </c>
      <c r="O473" s="29">
        <v>0</v>
      </c>
      <c r="P473" s="29">
        <v>5.2222517489616712E-5</v>
      </c>
      <c r="Q473" s="29">
        <v>5.2222517489616712E-5</v>
      </c>
      <c r="R473" s="29">
        <v>5.6406111144144131E-3</v>
      </c>
      <c r="S473" s="29">
        <v>5.6406111144144131E-3</v>
      </c>
      <c r="T473" s="29">
        <v>1.9178600719197528E-2</v>
      </c>
      <c r="U473" s="29">
        <v>1.9178600719197528E-2</v>
      </c>
      <c r="V473" s="29"/>
      <c r="W473" s="29"/>
      <c r="X473" s="29">
        <v>6.6059070588443836E-3</v>
      </c>
      <c r="Y473" s="29">
        <v>6.6059070588443836E-3</v>
      </c>
      <c r="Z473" s="28" t="s">
        <v>19</v>
      </c>
      <c r="AA473" s="37"/>
      <c r="AB473" s="38">
        <f t="shared" si="12"/>
        <v>-5.2748624626082554</v>
      </c>
    </row>
    <row r="474" spans="1:28">
      <c r="A474" s="27">
        <v>42471</v>
      </c>
      <c r="B474" s="29">
        <v>1.6302090451070592E-2</v>
      </c>
      <c r="C474" s="29">
        <v>1.6302090451070592E-2</v>
      </c>
      <c r="D474" s="29">
        <v>0.88263234522516898</v>
      </c>
      <c r="E474" s="29">
        <v>0.88263234522516898</v>
      </c>
      <c r="F474" s="29">
        <v>0</v>
      </c>
      <c r="G474" s="29">
        <v>0</v>
      </c>
      <c r="H474" s="29">
        <v>7.7805529561037506E-2</v>
      </c>
      <c r="I474" s="29">
        <v>7.7805529561037506E-2</v>
      </c>
      <c r="J474" s="29">
        <v>1.559757742660872E-3</v>
      </c>
      <c r="K474" s="59">
        <v>1.5597577426608718E-5</v>
      </c>
      <c r="L474" s="59">
        <v>1.7306292251690065</v>
      </c>
      <c r="M474" s="59">
        <v>1.7306292251690066E-2</v>
      </c>
      <c r="N474" s="29">
        <v>0</v>
      </c>
      <c r="O474" s="29">
        <v>0</v>
      </c>
      <c r="P474" s="29">
        <v>0.12431169687987711</v>
      </c>
      <c r="Q474" s="29">
        <v>0.12431169687987711</v>
      </c>
      <c r="R474" s="29">
        <v>0</v>
      </c>
      <c r="S474" s="29">
        <v>0</v>
      </c>
      <c r="T474" s="29">
        <v>7.6756461211700631E-3</v>
      </c>
      <c r="U474" s="29">
        <v>7.6756461211700631E-3</v>
      </c>
      <c r="V474" s="29"/>
      <c r="W474" s="29"/>
      <c r="X474" s="29">
        <v>5.4729470829459987E-4</v>
      </c>
      <c r="Y474" s="29">
        <v>5.4729470829459987E-4</v>
      </c>
      <c r="Z474" s="28" t="s">
        <v>19</v>
      </c>
      <c r="AA474" s="37"/>
      <c r="AB474" s="38">
        <f t="shared" si="12"/>
        <v>-2.5535427762741065</v>
      </c>
    </row>
    <row r="475" spans="1:28">
      <c r="A475" s="27">
        <v>42472</v>
      </c>
      <c r="B475" s="29">
        <v>4.1484644715520463E-2</v>
      </c>
      <c r="C475" s="29">
        <v>4.1484644715520463E-2</v>
      </c>
      <c r="D475" s="29">
        <v>0.32878800484659387</v>
      </c>
      <c r="E475" s="29">
        <v>0.32878800484659387</v>
      </c>
      <c r="F475" s="29">
        <v>0</v>
      </c>
      <c r="G475" s="29">
        <v>0</v>
      </c>
      <c r="H475" s="29">
        <v>6.1881190511462895E-2</v>
      </c>
      <c r="I475" s="29">
        <v>6.1881190511462895E-2</v>
      </c>
      <c r="J475" s="29">
        <v>8.1068719932891747E-2</v>
      </c>
      <c r="K475" s="59">
        <v>8.1068719932891745E-4</v>
      </c>
      <c r="L475" s="59">
        <v>0.18720748829953199</v>
      </c>
      <c r="M475" s="59">
        <v>1.8720748829953199E-3</v>
      </c>
      <c r="N475" s="29">
        <v>0</v>
      </c>
      <c r="O475" s="29">
        <v>0</v>
      </c>
      <c r="P475" s="29">
        <v>8.8603836294661592E-2</v>
      </c>
      <c r="Q475" s="29">
        <v>8.8603836294661592E-2</v>
      </c>
      <c r="R475" s="29">
        <v>0</v>
      </c>
      <c r="S475" s="29">
        <v>0</v>
      </c>
      <c r="T475" s="29">
        <v>0</v>
      </c>
      <c r="U475" s="29">
        <v>0</v>
      </c>
      <c r="V475" s="29"/>
      <c r="W475" s="29"/>
      <c r="X475" s="29">
        <v>0</v>
      </c>
      <c r="Y475" s="29">
        <v>0</v>
      </c>
      <c r="Z475" s="28" t="s">
        <v>19</v>
      </c>
      <c r="AA475" s="37"/>
      <c r="AB475" s="38">
        <f t="shared" si="12"/>
        <v>-2.7825390144277096</v>
      </c>
    </row>
    <row r="476" spans="1:28">
      <c r="A476" s="27">
        <v>42473</v>
      </c>
      <c r="B476" s="29">
        <v>0.27685621355070195</v>
      </c>
      <c r="C476" s="29">
        <v>0.27685621355070195</v>
      </c>
      <c r="D476" s="29">
        <v>0</v>
      </c>
      <c r="E476" s="29">
        <v>0</v>
      </c>
      <c r="F476" s="29">
        <v>0</v>
      </c>
      <c r="G476" s="29">
        <v>0</v>
      </c>
      <c r="H476" s="29">
        <v>0.25720134269920242</v>
      </c>
      <c r="I476" s="29">
        <v>0.25720134269920242</v>
      </c>
      <c r="J476" s="29">
        <v>0.20949144116779878</v>
      </c>
      <c r="K476" s="59">
        <v>2.0949144116779879E-3</v>
      </c>
      <c r="L476" s="59">
        <v>0</v>
      </c>
      <c r="M476" s="59">
        <v>0</v>
      </c>
      <c r="N476" s="29">
        <v>0</v>
      </c>
      <c r="O476" s="29">
        <v>0</v>
      </c>
      <c r="P476" s="29">
        <v>0.19461900190468814</v>
      </c>
      <c r="Q476" s="29">
        <v>0.19461900190468814</v>
      </c>
      <c r="R476" s="29">
        <v>0</v>
      </c>
      <c r="S476" s="29">
        <v>0</v>
      </c>
      <c r="T476" s="29">
        <v>0</v>
      </c>
      <c r="U476" s="29">
        <v>0</v>
      </c>
      <c r="V476" s="29"/>
      <c r="W476" s="29"/>
      <c r="X476" s="29">
        <v>0</v>
      </c>
      <c r="Y476" s="29">
        <v>0</v>
      </c>
      <c r="Z476" s="28" t="s">
        <v>19</v>
      </c>
      <c r="AA476" s="37"/>
      <c r="AB476" s="38">
        <f t="shared" si="12"/>
        <v>-1.3578960661843893</v>
      </c>
    </row>
    <row r="477" spans="1:28">
      <c r="A477" s="27">
        <v>42474</v>
      </c>
      <c r="B477" s="29">
        <v>8.485544362156941E-3</v>
      </c>
      <c r="C477" s="29">
        <v>8.485544362156941E-3</v>
      </c>
      <c r="D477" s="29">
        <v>0.20591318321657204</v>
      </c>
      <c r="E477" s="29">
        <v>0.20591318321657204</v>
      </c>
      <c r="F477" s="29">
        <v>0</v>
      </c>
      <c r="G477" s="29">
        <v>0</v>
      </c>
      <c r="H477" s="29">
        <v>2.2501537337114616E-2</v>
      </c>
      <c r="I477" s="29">
        <v>2.2501537337114616E-2</v>
      </c>
      <c r="J477" s="29">
        <v>1.3643120621032302E-3</v>
      </c>
      <c r="K477" s="59">
        <v>1.3643120621032302E-5</v>
      </c>
      <c r="L477" s="59">
        <v>9.3891072783785761E-3</v>
      </c>
      <c r="M477" s="59">
        <v>9.3891072783785766E-5</v>
      </c>
      <c r="N477" s="29">
        <v>0</v>
      </c>
      <c r="O477" s="29">
        <v>0</v>
      </c>
      <c r="P477" s="29">
        <v>1.9340168614384928E-3</v>
      </c>
      <c r="Q477" s="29">
        <v>1.9340168614384928E-3</v>
      </c>
      <c r="R477" s="29">
        <v>1.5475522801085698E-3</v>
      </c>
      <c r="S477" s="29">
        <v>1.5475522801085698E-3</v>
      </c>
      <c r="T477" s="29">
        <v>7.5494711164384998E-3</v>
      </c>
      <c r="U477" s="29">
        <v>7.5494711164384998E-3</v>
      </c>
      <c r="V477" s="29"/>
      <c r="W477" s="29"/>
      <c r="X477" s="29">
        <v>1.9755056233036468E-3</v>
      </c>
      <c r="Y477" s="29">
        <v>1.9755056233036468E-3</v>
      </c>
      <c r="Z477" s="28" t="s">
        <v>19</v>
      </c>
      <c r="AA477" s="37"/>
      <c r="AB477" s="38">
        <f t="shared" si="12"/>
        <v>-3.7941716460119008</v>
      </c>
    </row>
    <row r="478" spans="1:28">
      <c r="A478" s="27">
        <v>42475</v>
      </c>
      <c r="B478" s="29">
        <v>7.8959865097106825E-4</v>
      </c>
      <c r="C478" s="29">
        <v>7.8959865097106825E-4</v>
      </c>
      <c r="D478" s="29">
        <v>1.5151893676529325E-2</v>
      </c>
      <c r="E478" s="29">
        <v>1.5151893676529325E-2</v>
      </c>
      <c r="F478" s="29">
        <v>0</v>
      </c>
      <c r="G478" s="29">
        <v>0</v>
      </c>
      <c r="H478" s="29">
        <v>1.809221979044884E-3</v>
      </c>
      <c r="I478" s="29">
        <v>1.809221979044884E-3</v>
      </c>
      <c r="J478" s="29">
        <v>4.8456498985643954E-4</v>
      </c>
      <c r="K478" s="59">
        <v>4.8456498985643952E-6</v>
      </c>
      <c r="L478" s="59">
        <v>8.453725317014699E-5</v>
      </c>
      <c r="M478" s="59">
        <v>8.4537253170146989E-7</v>
      </c>
      <c r="N478" s="29">
        <v>0</v>
      </c>
      <c r="O478" s="29">
        <v>0</v>
      </c>
      <c r="P478" s="29">
        <v>4.5616579519597062E-4</v>
      </c>
      <c r="Q478" s="29">
        <v>4.5616579519597062E-4</v>
      </c>
      <c r="R478" s="29">
        <v>2.902263154596134E-3</v>
      </c>
      <c r="S478" s="29">
        <v>2.902263154596134E-3</v>
      </c>
      <c r="T478" s="29">
        <v>5.6358168780098003E-5</v>
      </c>
      <c r="U478" s="29">
        <v>5.6358168780098003E-5</v>
      </c>
      <c r="V478" s="29"/>
      <c r="W478" s="29"/>
      <c r="X478" s="29">
        <v>2.6993422910677224E-3</v>
      </c>
      <c r="Y478" s="29">
        <v>2.6993422910677224E-3</v>
      </c>
      <c r="Z478" s="28" t="s">
        <v>19</v>
      </c>
      <c r="AA478" s="37"/>
      <c r="AB478" s="38">
        <f t="shared" si="12"/>
        <v>-6.3148583719461602</v>
      </c>
    </row>
    <row r="479" spans="1:28">
      <c r="A479" s="27">
        <v>42476</v>
      </c>
      <c r="B479" s="29">
        <v>1.6428246605654558E-2</v>
      </c>
      <c r="C479" s="29">
        <v>1.6428246605654558E-2</v>
      </c>
      <c r="D479" s="29">
        <v>0</v>
      </c>
      <c r="E479" s="29">
        <v>0</v>
      </c>
      <c r="F479" s="29">
        <v>0</v>
      </c>
      <c r="G479" s="29">
        <v>0</v>
      </c>
      <c r="H479" s="29">
        <v>1.526195504510198E-2</v>
      </c>
      <c r="I479" s="29">
        <v>1.526195504510198E-2</v>
      </c>
      <c r="J479" s="29">
        <v>9.389654538895743E-4</v>
      </c>
      <c r="K479" s="59">
        <v>9.3896545388957425E-6</v>
      </c>
      <c r="L479" s="59">
        <v>0</v>
      </c>
      <c r="M479" s="59">
        <v>0</v>
      </c>
      <c r="N479" s="29">
        <v>0</v>
      </c>
      <c r="O479" s="29">
        <v>0</v>
      </c>
      <c r="P479" s="29">
        <v>8.7230541944956913E-4</v>
      </c>
      <c r="Q479" s="29">
        <v>8.7230541944956913E-4</v>
      </c>
      <c r="R479" s="29">
        <v>0</v>
      </c>
      <c r="S479" s="29">
        <v>0</v>
      </c>
      <c r="T479" s="29">
        <v>0</v>
      </c>
      <c r="U479" s="29">
        <v>0</v>
      </c>
      <c r="V479" s="29"/>
      <c r="W479" s="29"/>
      <c r="X479" s="29">
        <v>0</v>
      </c>
      <c r="Y479" s="29">
        <v>0</v>
      </c>
      <c r="Z479" s="28" t="s">
        <v>19</v>
      </c>
      <c r="AA479" s="37"/>
      <c r="AB479" s="38">
        <f t="shared" si="12"/>
        <v>-4.1823921456633935</v>
      </c>
    </row>
    <row r="480" spans="1:28">
      <c r="A480" s="27">
        <v>42477</v>
      </c>
      <c r="B480" s="29">
        <v>1.3182749647882774E-2</v>
      </c>
      <c r="C480" s="29">
        <v>1.3182749647882774E-2</v>
      </c>
      <c r="D480" s="29">
        <v>1.3974692320332812E-3</v>
      </c>
      <c r="E480" s="29">
        <v>1.3974692320332812E-3</v>
      </c>
      <c r="F480" s="29">
        <v>0</v>
      </c>
      <c r="G480" s="29">
        <v>0</v>
      </c>
      <c r="H480" s="29">
        <v>1.2346076482590757E-2</v>
      </c>
      <c r="I480" s="29">
        <v>1.2346076482590757E-2</v>
      </c>
      <c r="J480" s="29">
        <v>8.8546175813100057E-3</v>
      </c>
      <c r="K480" s="59">
        <v>8.8546175813100056E-5</v>
      </c>
      <c r="L480" s="59">
        <v>2.0800832033281329E-3</v>
      </c>
      <c r="M480" s="59">
        <v>2.0800832033281331E-5</v>
      </c>
      <c r="N480" s="29">
        <v>0</v>
      </c>
      <c r="O480" s="29">
        <v>0</v>
      </c>
      <c r="P480" s="29">
        <v>8.3736726295222698E-3</v>
      </c>
      <c r="Q480" s="29">
        <v>8.3736726295222698E-3</v>
      </c>
      <c r="R480" s="29">
        <v>1.6152166328547985E-4</v>
      </c>
      <c r="S480" s="29">
        <v>1.6152166328547985E-4</v>
      </c>
      <c r="T480" s="29">
        <v>0</v>
      </c>
      <c r="U480" s="29">
        <v>0</v>
      </c>
      <c r="V480" s="29"/>
      <c r="W480" s="29"/>
      <c r="X480" s="29">
        <v>1.5000472383887471E-4</v>
      </c>
      <c r="Y480" s="29">
        <v>1.5000472383887471E-4</v>
      </c>
      <c r="Z480" s="28" t="s">
        <v>19</v>
      </c>
      <c r="AA480" s="37"/>
      <c r="AB480" s="38">
        <f t="shared" si="12"/>
        <v>-4.3944169601008385</v>
      </c>
    </row>
    <row r="481" spans="1:28">
      <c r="A481" s="27">
        <v>42478</v>
      </c>
      <c r="B481" s="29">
        <v>3.4351010524970756E-3</v>
      </c>
      <c r="C481" s="29">
        <v>3.4351010524970756E-3</v>
      </c>
      <c r="D481" s="29">
        <v>1.0956838274154966E-2</v>
      </c>
      <c r="E481" s="29">
        <v>1.0956838274154966E-2</v>
      </c>
      <c r="F481" s="29">
        <v>0</v>
      </c>
      <c r="G481" s="29">
        <v>0</v>
      </c>
      <c r="H481" s="29">
        <v>3.9690922234899865E-3</v>
      </c>
      <c r="I481" s="29">
        <v>3.9690922234899865E-3</v>
      </c>
      <c r="J481" s="29">
        <v>9.8716065113844324E-4</v>
      </c>
      <c r="K481" s="59">
        <v>9.8716065113844328E-6</v>
      </c>
      <c r="L481" s="59">
        <v>6.2402496099843987E-3</v>
      </c>
      <c r="M481" s="59">
        <v>6.2402496099843988E-5</v>
      </c>
      <c r="N481" s="29">
        <v>0</v>
      </c>
      <c r="O481" s="29">
        <v>0</v>
      </c>
      <c r="P481" s="29">
        <v>1.3600935311102594E-3</v>
      </c>
      <c r="Q481" s="29">
        <v>1.3600935311102594E-3</v>
      </c>
      <c r="R481" s="29">
        <v>3.2188444621572844E-3</v>
      </c>
      <c r="S481" s="29">
        <v>3.2188444621572844E-3</v>
      </c>
      <c r="T481" s="29">
        <v>0</v>
      </c>
      <c r="U481" s="29">
        <v>0</v>
      </c>
      <c r="V481" s="29"/>
      <c r="W481" s="29"/>
      <c r="X481" s="29">
        <v>2.989331986835726E-3</v>
      </c>
      <c r="Y481" s="29">
        <v>2.989331986835726E-3</v>
      </c>
      <c r="Z481" s="28" t="s">
        <v>19</v>
      </c>
      <c r="AA481" s="37"/>
      <c r="AB481" s="38">
        <f t="shared" si="12"/>
        <v>-5.5292178695000418</v>
      </c>
    </row>
    <row r="482" spans="1:28">
      <c r="A482" s="27">
        <v>42479</v>
      </c>
      <c r="B482" s="29">
        <v>4.2043156826422672E-2</v>
      </c>
      <c r="C482" s="29">
        <v>4.2043156826422672E-2</v>
      </c>
      <c r="D482" s="29">
        <v>1.8498873287571501E-3</v>
      </c>
      <c r="E482" s="29">
        <v>1.8498873287571501E-3</v>
      </c>
      <c r="F482" s="29">
        <v>0</v>
      </c>
      <c r="G482" s="29">
        <v>0</v>
      </c>
      <c r="H482" s="29">
        <v>3.9189713477817981E-2</v>
      </c>
      <c r="I482" s="29">
        <v>3.9189713477817981E-2</v>
      </c>
      <c r="J482" s="29">
        <v>9.0376422868947426E-3</v>
      </c>
      <c r="K482" s="59">
        <v>9.0376422868947422E-5</v>
      </c>
      <c r="L482" s="59">
        <v>2.0800832033281329E-3</v>
      </c>
      <c r="M482" s="59">
        <v>2.0800832033281331E-5</v>
      </c>
      <c r="N482" s="29">
        <v>0</v>
      </c>
      <c r="O482" s="29">
        <v>0</v>
      </c>
      <c r="P482" s="29">
        <v>8.5437038504935833E-3</v>
      </c>
      <c r="Q482" s="29">
        <v>8.5437038504935833E-3</v>
      </c>
      <c r="R482" s="29">
        <v>8.4625236833351276E-3</v>
      </c>
      <c r="S482" s="29">
        <v>8.4625236833351276E-3</v>
      </c>
      <c r="T482" s="29">
        <v>0</v>
      </c>
      <c r="U482" s="29">
        <v>0</v>
      </c>
      <c r="V482" s="29"/>
      <c r="W482" s="29"/>
      <c r="X482" s="29">
        <v>7.8591224376819441E-3</v>
      </c>
      <c r="Y482" s="29">
        <v>7.8591224376819441E-3</v>
      </c>
      <c r="Z482" s="28" t="s">
        <v>19</v>
      </c>
      <c r="AA482" s="37"/>
      <c r="AB482" s="38">
        <f t="shared" si="12"/>
        <v>-3.2393409779017381</v>
      </c>
    </row>
    <row r="483" spans="1:28">
      <c r="A483" s="27">
        <v>42480</v>
      </c>
      <c r="B483" s="29">
        <v>4.9974987427066193E-2</v>
      </c>
      <c r="C483" s="29">
        <v>4.9974987427066193E-2</v>
      </c>
      <c r="D483" s="29">
        <v>3.4656528245862656E-2</v>
      </c>
      <c r="E483" s="29">
        <v>3.4656528245862656E-2</v>
      </c>
      <c r="F483" s="29">
        <v>0</v>
      </c>
      <c r="G483" s="29">
        <v>0</v>
      </c>
      <c r="H483" s="29">
        <v>4.8887483076020144E-2</v>
      </c>
      <c r="I483" s="29">
        <v>4.8887483076020144E-2</v>
      </c>
      <c r="J483" s="29">
        <v>9.8888767398793206E-3</v>
      </c>
      <c r="K483" s="59">
        <v>9.8888767398793212E-5</v>
      </c>
      <c r="L483" s="59">
        <v>2.2466342095737958E-3</v>
      </c>
      <c r="M483" s="59">
        <v>2.2466342095737959E-5</v>
      </c>
      <c r="N483" s="29">
        <v>0</v>
      </c>
      <c r="O483" s="29">
        <v>0</v>
      </c>
      <c r="P483" s="29">
        <v>9.3463305278128767E-3</v>
      </c>
      <c r="Q483" s="29">
        <v>9.3463305278128767E-3</v>
      </c>
      <c r="R483" s="29">
        <v>3.7507653393285584E-3</v>
      </c>
      <c r="S483" s="29">
        <v>3.7507653393285584E-3</v>
      </c>
      <c r="T483" s="29">
        <v>0</v>
      </c>
      <c r="U483" s="29">
        <v>0</v>
      </c>
      <c r="V483" s="29"/>
      <c r="W483" s="29"/>
      <c r="X483" s="29">
        <v>3.4833254404765777E-3</v>
      </c>
      <c r="Y483" s="29">
        <v>3.4833254404765777E-3</v>
      </c>
      <c r="Z483" s="28" t="s">
        <v>19</v>
      </c>
      <c r="AA483" s="37"/>
      <c r="AB483" s="38">
        <f t="shared" si="12"/>
        <v>-3.0182338850827146</v>
      </c>
    </row>
    <row r="484" spans="1:28">
      <c r="A484" s="27">
        <v>42481</v>
      </c>
      <c r="B484" s="29">
        <v>4.7864252888007341E-4</v>
      </c>
      <c r="C484" s="29">
        <v>4.7864252888007341E-4</v>
      </c>
      <c r="D484" s="29">
        <v>0.23015513953822156</v>
      </c>
      <c r="E484" s="29">
        <v>0.23015513953822156</v>
      </c>
      <c r="F484" s="29">
        <v>0</v>
      </c>
      <c r="G484" s="29">
        <v>0</v>
      </c>
      <c r="H484" s="29">
        <v>1.6784080750575282E-2</v>
      </c>
      <c r="I484" s="29">
        <v>1.6784080750575282E-2</v>
      </c>
      <c r="J484" s="29">
        <v>4.8456498985643954E-4</v>
      </c>
      <c r="K484" s="59">
        <v>4.8456498985643952E-6</v>
      </c>
      <c r="L484" s="59">
        <v>6.3442537701508067E-2</v>
      </c>
      <c r="M484" s="59">
        <v>6.3442537701508071E-4</v>
      </c>
      <c r="N484" s="29">
        <v>0</v>
      </c>
      <c r="O484" s="29">
        <v>0</v>
      </c>
      <c r="P484" s="29">
        <v>4.954144367720497E-3</v>
      </c>
      <c r="Q484" s="29">
        <v>4.954144367720497E-3</v>
      </c>
      <c r="R484" s="29">
        <v>1.5459452683950613E-3</v>
      </c>
      <c r="S484" s="29">
        <v>1.5459452683950613E-3</v>
      </c>
      <c r="T484" s="29">
        <v>0</v>
      </c>
      <c r="U484" s="29">
        <v>0</v>
      </c>
      <c r="V484" s="29"/>
      <c r="W484" s="29"/>
      <c r="X484" s="29">
        <v>1.4357151129984866E-3</v>
      </c>
      <c r="Y484" s="29">
        <v>1.4357151129984866E-3</v>
      </c>
      <c r="Z484" s="28" t="s">
        <v>19</v>
      </c>
      <c r="AA484" s="37"/>
      <c r="AB484" s="38">
        <f t="shared" si="12"/>
        <v>-4.0873244161758464</v>
      </c>
    </row>
    <row r="485" spans="1:28">
      <c r="A485" s="27">
        <v>42482</v>
      </c>
      <c r="B485" s="29">
        <v>1.9750659471504704E-2</v>
      </c>
      <c r="C485" s="29">
        <v>1.9750659471504704E-2</v>
      </c>
      <c r="D485" s="29">
        <v>6.2687204572104679E-2</v>
      </c>
      <c r="E485" s="29">
        <v>6.2687204572104679E-2</v>
      </c>
      <c r="F485" s="29">
        <v>0</v>
      </c>
      <c r="G485" s="29">
        <v>0</v>
      </c>
      <c r="H485" s="29">
        <v>2.2798856360202412E-2</v>
      </c>
      <c r="I485" s="29">
        <v>2.2798856360202412E-2</v>
      </c>
      <c r="J485" s="29">
        <v>6.1502444894329013E-3</v>
      </c>
      <c r="K485" s="59">
        <v>6.1502444894329013E-5</v>
      </c>
      <c r="L485" s="59">
        <v>8.3249598862889587E-3</v>
      </c>
      <c r="M485" s="59">
        <v>8.3249598862889592E-5</v>
      </c>
      <c r="N485" s="29">
        <v>0</v>
      </c>
      <c r="O485" s="29">
        <v>0</v>
      </c>
      <c r="P485" s="29">
        <v>6.304634198501669E-3</v>
      </c>
      <c r="Q485" s="29">
        <v>6.304634198501669E-3</v>
      </c>
      <c r="R485" s="29">
        <v>0</v>
      </c>
      <c r="S485" s="29">
        <v>0</v>
      </c>
      <c r="T485" s="29">
        <v>0</v>
      </c>
      <c r="U485" s="29">
        <v>0</v>
      </c>
      <c r="V485" s="29"/>
      <c r="W485" s="29"/>
      <c r="X485" s="29">
        <v>0</v>
      </c>
      <c r="Y485" s="29">
        <v>0</v>
      </c>
      <c r="Z485" s="28" t="s">
        <v>19</v>
      </c>
      <c r="AA485" s="37"/>
      <c r="AB485" s="38">
        <f t="shared" si="12"/>
        <v>-3.7810449039200238</v>
      </c>
    </row>
    <row r="486" spans="1:28">
      <c r="A486" s="27">
        <v>42483</v>
      </c>
      <c r="B486" s="29">
        <v>0.18791311433725569</v>
      </c>
      <c r="C486" s="29">
        <v>0.18791311433725569</v>
      </c>
      <c r="D486" s="29">
        <v>2.2807696307852315E-3</v>
      </c>
      <c r="E486" s="29">
        <v>2.2807696307852315E-3</v>
      </c>
      <c r="F486" s="29">
        <v>0</v>
      </c>
      <c r="G486" s="29">
        <v>0</v>
      </c>
      <c r="H486" s="29">
        <v>0.17473450543311225</v>
      </c>
      <c r="I486" s="29">
        <v>0.17473450543311225</v>
      </c>
      <c r="J486" s="29">
        <v>0.19737386314801547</v>
      </c>
      <c r="K486" s="59">
        <v>1.9737386314801547E-3</v>
      </c>
      <c r="L486" s="59">
        <v>2.745709828393136E-3</v>
      </c>
      <c r="M486" s="59">
        <v>2.7457098283931359E-5</v>
      </c>
      <c r="N486" s="29">
        <v>0</v>
      </c>
      <c r="O486" s="29">
        <v>0</v>
      </c>
      <c r="P486" s="29">
        <v>0.18355661422843336</v>
      </c>
      <c r="Q486" s="29">
        <v>0.18355661422843336</v>
      </c>
      <c r="R486" s="29">
        <v>0</v>
      </c>
      <c r="S486" s="29">
        <v>0</v>
      </c>
      <c r="T486" s="29">
        <v>0</v>
      </c>
      <c r="U486" s="29">
        <v>0</v>
      </c>
      <c r="V486" s="29"/>
      <c r="W486" s="29"/>
      <c r="X486" s="29">
        <v>0</v>
      </c>
      <c r="Y486" s="29">
        <v>0</v>
      </c>
      <c r="Z486" s="28" t="s">
        <v>19</v>
      </c>
      <c r="AA486" s="37"/>
      <c r="AB486" s="38">
        <f t="shared" si="12"/>
        <v>-1.7444875688488017</v>
      </c>
    </row>
    <row r="487" spans="1:28">
      <c r="A487" s="27">
        <v>42484</v>
      </c>
      <c r="B487" s="29">
        <v>6.2570800339841577E-4</v>
      </c>
      <c r="C487" s="29">
        <v>6.2570800339841577E-4</v>
      </c>
      <c r="D487" s="29">
        <v>0</v>
      </c>
      <c r="E487" s="29">
        <v>0</v>
      </c>
      <c r="F487" s="29">
        <v>0</v>
      </c>
      <c r="G487" s="29">
        <v>0</v>
      </c>
      <c r="H487" s="29">
        <v>5.8128707514898252E-4</v>
      </c>
      <c r="I487" s="29">
        <v>5.8128707514898252E-4</v>
      </c>
      <c r="J487" s="29">
        <v>6.4608665314191938E-4</v>
      </c>
      <c r="K487" s="59">
        <v>6.4608665314191941E-6</v>
      </c>
      <c r="L487" s="59">
        <v>0</v>
      </c>
      <c r="M487" s="59">
        <v>0</v>
      </c>
      <c r="N487" s="29">
        <v>0</v>
      </c>
      <c r="O487" s="29">
        <v>0</v>
      </c>
      <c r="P487" s="29">
        <v>6.002189821096548E-4</v>
      </c>
      <c r="Q487" s="29">
        <v>6.002189821096548E-4</v>
      </c>
      <c r="R487" s="29">
        <v>0</v>
      </c>
      <c r="S487" s="29">
        <v>0</v>
      </c>
      <c r="T487" s="29">
        <v>6.3066473198326076E-2</v>
      </c>
      <c r="U487" s="29">
        <v>6.3066473198326076E-2</v>
      </c>
      <c r="V487" s="29"/>
      <c r="W487" s="29"/>
      <c r="X487" s="29">
        <v>4.4968132333575474E-3</v>
      </c>
      <c r="Y487" s="29">
        <v>4.4968132333575474E-3</v>
      </c>
      <c r="Z487" s="28" t="s">
        <v>19</v>
      </c>
      <c r="AA487" s="37"/>
      <c r="AB487" s="38">
        <f t="shared" si="12"/>
        <v>-7.4502658178943468</v>
      </c>
    </row>
    <row r="488" spans="1:28">
      <c r="A488" s="27">
        <v>42485</v>
      </c>
      <c r="B488" s="29">
        <v>7.9447122120068748E-4</v>
      </c>
      <c r="C488" s="29">
        <v>7.9447122120068748E-4</v>
      </c>
      <c r="D488" s="29">
        <v>3.8605132435692989E-2</v>
      </c>
      <c r="E488" s="29">
        <v>3.8605132435692989E-2</v>
      </c>
      <c r="F488" s="29">
        <v>0</v>
      </c>
      <c r="G488" s="29">
        <v>0</v>
      </c>
      <c r="H488" s="29">
        <v>3.4787659077801163E-3</v>
      </c>
      <c r="I488" s="29">
        <v>3.4787659077801163E-3</v>
      </c>
      <c r="J488" s="29">
        <v>8.0760831642739928E-4</v>
      </c>
      <c r="K488" s="59">
        <v>8.0760831642739923E-6</v>
      </c>
      <c r="L488" s="59">
        <v>2.4131852158194582E-3</v>
      </c>
      <c r="M488" s="59">
        <v>2.4131852158194581E-5</v>
      </c>
      <c r="N488" s="29">
        <v>0</v>
      </c>
      <c r="O488" s="29">
        <v>0</v>
      </c>
      <c r="P488" s="29">
        <v>9.2159313979464782E-4</v>
      </c>
      <c r="Q488" s="29">
        <v>9.2159313979464782E-4</v>
      </c>
      <c r="R488" s="29">
        <v>2.4940821793650054E-3</v>
      </c>
      <c r="S488" s="29">
        <v>2.4940821793650054E-3</v>
      </c>
      <c r="T488" s="29">
        <v>4.8367085147099025E-2</v>
      </c>
      <c r="U488" s="29">
        <v>4.8367085147099025E-2</v>
      </c>
      <c r="V488" s="29"/>
      <c r="W488" s="29"/>
      <c r="X488" s="29">
        <v>5.7649536319426256E-3</v>
      </c>
      <c r="Y488" s="29">
        <v>5.7649536319426256E-3</v>
      </c>
      <c r="Z488" s="28" t="s">
        <v>19</v>
      </c>
      <c r="AA488" s="37"/>
      <c r="AB488" s="38">
        <f t="shared" si="12"/>
        <v>-5.6610776722909018</v>
      </c>
    </row>
    <row r="489" spans="1:28">
      <c r="A489" s="27">
        <v>42486</v>
      </c>
      <c r="B489" s="29">
        <v>1.848050353185866E-2</v>
      </c>
      <c r="C489" s="29">
        <v>1.848050353185866E-2</v>
      </c>
      <c r="D489" s="29">
        <v>0</v>
      </c>
      <c r="E489" s="29">
        <v>0</v>
      </c>
      <c r="F489" s="29">
        <v>0</v>
      </c>
      <c r="G489" s="29">
        <v>0</v>
      </c>
      <c r="H489" s="29">
        <v>1.716851596426577E-2</v>
      </c>
      <c r="I489" s="29">
        <v>1.716851596426577E-2</v>
      </c>
      <c r="J489" s="29">
        <v>1.0818173995037693E-2</v>
      </c>
      <c r="K489" s="59">
        <v>1.0818173995037693E-4</v>
      </c>
      <c r="L489" s="59">
        <v>0</v>
      </c>
      <c r="M489" s="59">
        <v>0</v>
      </c>
      <c r="N489" s="29">
        <v>0</v>
      </c>
      <c r="O489" s="29">
        <v>0</v>
      </c>
      <c r="P489" s="29">
        <v>1.0050158677647763E-2</v>
      </c>
      <c r="Q489" s="29">
        <v>1.0050158677647763E-2</v>
      </c>
      <c r="R489" s="29">
        <v>0</v>
      </c>
      <c r="S489" s="29">
        <v>0</v>
      </c>
      <c r="T489" s="29">
        <v>0</v>
      </c>
      <c r="U489" s="29">
        <v>0</v>
      </c>
      <c r="V489" s="29"/>
      <c r="W489" s="29"/>
      <c r="X489" s="29">
        <v>0</v>
      </c>
      <c r="Y489" s="29">
        <v>0</v>
      </c>
      <c r="Z489" s="28" t="s">
        <v>19</v>
      </c>
      <c r="AA489" s="37"/>
      <c r="AB489" s="38">
        <f t="shared" si="12"/>
        <v>-4.0646780397088591</v>
      </c>
    </row>
    <row r="490" spans="1:28">
      <c r="A490" s="27">
        <v>42487</v>
      </c>
      <c r="B490" s="29">
        <v>9.2182655552397273E-3</v>
      </c>
      <c r="C490" s="29">
        <v>9.2182655552397273E-3</v>
      </c>
      <c r="D490" s="29">
        <v>1.0223371816709776E-2</v>
      </c>
      <c r="E490" s="29">
        <v>1.0223371816709776E-2</v>
      </c>
      <c r="F490" s="29">
        <v>0</v>
      </c>
      <c r="G490" s="29">
        <v>0</v>
      </c>
      <c r="H490" s="29">
        <v>9.2896211282567278E-3</v>
      </c>
      <c r="I490" s="29">
        <v>9.2896211282567278E-3</v>
      </c>
      <c r="J490" s="29">
        <v>1.1974069095774971E-3</v>
      </c>
      <c r="K490" s="59">
        <v>1.197406909577497E-5</v>
      </c>
      <c r="L490" s="59">
        <v>8.453725317014699E-5</v>
      </c>
      <c r="M490" s="59">
        <v>8.4537253170146989E-7</v>
      </c>
      <c r="N490" s="29">
        <v>0</v>
      </c>
      <c r="O490" s="29">
        <v>0</v>
      </c>
      <c r="P490" s="29">
        <v>1.1184008829808307E-3</v>
      </c>
      <c r="Q490" s="29">
        <v>1.1184008829808307E-3</v>
      </c>
      <c r="R490" s="29">
        <v>1.7639524774496083E-3</v>
      </c>
      <c r="S490" s="29">
        <v>1.7639524774496083E-3</v>
      </c>
      <c r="T490" s="29">
        <v>0</v>
      </c>
      <c r="U490" s="29">
        <v>0</v>
      </c>
      <c r="V490" s="29"/>
      <c r="W490" s="29"/>
      <c r="X490" s="29">
        <v>1.6381778076236164E-3</v>
      </c>
      <c r="Y490" s="29">
        <v>1.6381778076236164E-3</v>
      </c>
      <c r="Z490" s="28" t="s">
        <v>19</v>
      </c>
      <c r="AA490" s="37"/>
      <c r="AB490" s="38">
        <f t="shared" si="12"/>
        <v>-4.6788575097375737</v>
      </c>
    </row>
    <row r="491" spans="1:28">
      <c r="A491" s="27">
        <v>42488</v>
      </c>
      <c r="B491" s="29">
        <v>2.5288198791494916E-2</v>
      </c>
      <c r="C491" s="29">
        <v>2.5288198791494916E-2</v>
      </c>
      <c r="D491" s="29">
        <v>6.3879250520471895E-3</v>
      </c>
      <c r="E491" s="29">
        <v>6.3879250520471895E-3</v>
      </c>
      <c r="F491" s="29">
        <v>0</v>
      </c>
      <c r="G491" s="29">
        <v>0</v>
      </c>
      <c r="H491" s="29">
        <v>2.3946410450743798E-2</v>
      </c>
      <c r="I491" s="29">
        <v>2.3946410450743798E-2</v>
      </c>
      <c r="J491" s="29">
        <v>3.6507126335784151E-2</v>
      </c>
      <c r="K491" s="59">
        <v>3.6507126335784152E-4</v>
      </c>
      <c r="L491" s="59">
        <v>9.7154753643303267E-5</v>
      </c>
      <c r="M491" s="59">
        <v>9.7154753643303267E-7</v>
      </c>
      <c r="N491" s="29">
        <v>0</v>
      </c>
      <c r="O491" s="29">
        <v>0</v>
      </c>
      <c r="P491" s="29">
        <v>3.3922270897736743E-2</v>
      </c>
      <c r="Q491" s="29">
        <v>3.3922270897736743E-2</v>
      </c>
      <c r="R491" s="29">
        <v>4.4964187743964466E-3</v>
      </c>
      <c r="S491" s="29">
        <v>4.4964187743964466E-3</v>
      </c>
      <c r="T491" s="29">
        <v>0</v>
      </c>
      <c r="U491" s="29">
        <v>0</v>
      </c>
      <c r="V491" s="29"/>
      <c r="W491" s="29"/>
      <c r="X491" s="29">
        <v>4.1758117319852031E-3</v>
      </c>
      <c r="Y491" s="29">
        <v>4.1758117319852031E-3</v>
      </c>
      <c r="Z491" s="28" t="s">
        <v>19</v>
      </c>
      <c r="AA491" s="37"/>
      <c r="AB491" s="38">
        <f t="shared" si="12"/>
        <v>-3.731936843153528</v>
      </c>
    </row>
    <row r="492" spans="1:28">
      <c r="A492" s="27">
        <v>42489</v>
      </c>
      <c r="B492" s="29">
        <v>5.1304462351457567E-2</v>
      </c>
      <c r="C492" s="29">
        <v>5.1304462351457567E-2</v>
      </c>
      <c r="D492" s="29">
        <v>0</v>
      </c>
      <c r="E492" s="29">
        <v>0</v>
      </c>
      <c r="F492" s="29">
        <v>0</v>
      </c>
      <c r="G492" s="29">
        <v>0</v>
      </c>
      <c r="H492" s="29">
        <v>4.7662201378908184E-2</v>
      </c>
      <c r="I492" s="29">
        <v>4.7662201378908184E-2</v>
      </c>
      <c r="J492" s="29">
        <v>1.9414832955218904E-2</v>
      </c>
      <c r="K492" s="59">
        <v>1.9414832955218903E-4</v>
      </c>
      <c r="L492" s="59">
        <v>0</v>
      </c>
      <c r="M492" s="59">
        <v>0</v>
      </c>
      <c r="N492" s="29">
        <v>0</v>
      </c>
      <c r="O492" s="29">
        <v>0</v>
      </c>
      <c r="P492" s="29">
        <v>1.803651447919748E-2</v>
      </c>
      <c r="Q492" s="29">
        <v>1.803651447919748E-2</v>
      </c>
      <c r="R492" s="29">
        <v>0.23893677147712444</v>
      </c>
      <c r="S492" s="29">
        <v>0.23893677147712444</v>
      </c>
      <c r="T492" s="29">
        <v>0</v>
      </c>
      <c r="U492" s="29">
        <v>0</v>
      </c>
      <c r="V492" s="29"/>
      <c r="W492" s="29"/>
      <c r="X492" s="29">
        <v>0.22189992160389291</v>
      </c>
      <c r="Y492" s="29">
        <v>0.22189992160389291</v>
      </c>
      <c r="Z492" s="28" t="s">
        <v>19</v>
      </c>
      <c r="AA492" s="37"/>
      <c r="AB492" s="38">
        <f t="shared" si="12"/>
        <v>-3.0436166191439007</v>
      </c>
    </row>
    <row r="493" spans="1:28">
      <c r="A493" s="27">
        <v>42490</v>
      </c>
      <c r="B493" s="29">
        <v>2.1241529418853534E-2</v>
      </c>
      <c r="C493" s="29">
        <v>2.1241529418853534E-2</v>
      </c>
      <c r="D493" s="29">
        <v>1.4866035760329953E-2</v>
      </c>
      <c r="E493" s="29">
        <v>1.4866035760329953E-2</v>
      </c>
      <c r="F493" s="29">
        <v>0</v>
      </c>
      <c r="G493" s="29">
        <v>0</v>
      </c>
      <c r="H493" s="29">
        <v>2.0788913590349158E-2</v>
      </c>
      <c r="I493" s="29">
        <v>2.0788913590349158E-2</v>
      </c>
      <c r="J493" s="29">
        <v>1.3930272456913377E-2</v>
      </c>
      <c r="K493" s="59">
        <v>1.3930272456913378E-4</v>
      </c>
      <c r="L493" s="59">
        <v>1.0553087772365854E-2</v>
      </c>
      <c r="M493" s="59">
        <v>1.0553087772365854E-4</v>
      </c>
      <c r="N493" s="29">
        <v>0</v>
      </c>
      <c r="O493" s="29">
        <v>0</v>
      </c>
      <c r="P493" s="29">
        <v>1.3690515768901432E-2</v>
      </c>
      <c r="Q493" s="29">
        <v>1.3690515768901432E-2</v>
      </c>
      <c r="R493" s="29">
        <v>2.5053312613595642E-3</v>
      </c>
      <c r="S493" s="29">
        <v>2.5053312613595642E-3</v>
      </c>
      <c r="T493" s="29">
        <v>0</v>
      </c>
      <c r="U493" s="29">
        <v>0</v>
      </c>
      <c r="V493" s="29"/>
      <c r="W493" s="29"/>
      <c r="X493" s="29">
        <v>2.3266942423748865E-3</v>
      </c>
      <c r="Y493" s="29">
        <v>2.3266942423748865E-3</v>
      </c>
      <c r="Z493" s="28" t="s">
        <v>19</v>
      </c>
      <c r="AA493" s="37"/>
      <c r="AB493" s="38">
        <f t="shared" si="12"/>
        <v>-3.8733354348340883</v>
      </c>
    </row>
    <row r="494" spans="1:28">
      <c r="A494" s="27">
        <v>42491</v>
      </c>
      <c r="B494" s="29">
        <v>1.6842824912059404</v>
      </c>
      <c r="C494" s="29">
        <v>1.6842824912059404</v>
      </c>
      <c r="D494" s="29">
        <v>0.8912553615491825</v>
      </c>
      <c r="E494" s="29">
        <v>0.8912553615491825</v>
      </c>
      <c r="F494" s="29">
        <v>0</v>
      </c>
      <c r="G494" s="29">
        <v>0</v>
      </c>
      <c r="H494" s="29">
        <v>1.6279830655393226</v>
      </c>
      <c r="I494" s="29">
        <v>1.6279830655393226</v>
      </c>
      <c r="J494" s="29">
        <v>1.658760095287833</v>
      </c>
      <c r="K494" s="59">
        <v>1.6587600952878329E-2</v>
      </c>
      <c r="L494" s="59">
        <v>0.662669238786459</v>
      </c>
      <c r="M494" s="59">
        <v>6.6266923878645903E-3</v>
      </c>
      <c r="N494" s="29">
        <v>0</v>
      </c>
      <c r="O494" s="29">
        <v>0</v>
      </c>
      <c r="P494" s="29">
        <v>1.5880445534915906</v>
      </c>
      <c r="Q494" s="29">
        <v>1.5880445534915906</v>
      </c>
      <c r="R494" s="29">
        <v>1.5282681395464692E-2</v>
      </c>
      <c r="S494" s="29">
        <v>1.5282681395464692E-2</v>
      </c>
      <c r="T494" s="29">
        <v>4.2121422412886668E-2</v>
      </c>
      <c r="U494" s="29">
        <v>4.2121422412886668E-2</v>
      </c>
      <c r="V494" s="29"/>
      <c r="W494" s="29"/>
      <c r="X494" s="29">
        <v>1.719635754783597E-2</v>
      </c>
      <c r="Y494" s="29">
        <v>1.719635754783597E-2</v>
      </c>
      <c r="Z494" s="28" t="s">
        <v>19</v>
      </c>
      <c r="AA494" s="37"/>
      <c r="AB494" s="38">
        <f t="shared" si="12"/>
        <v>0.48734186552337427</v>
      </c>
    </row>
    <row r="495" spans="1:28">
      <c r="A495" s="27">
        <v>42492</v>
      </c>
      <c r="B495" s="29">
        <v>2.0515280934395544E-2</v>
      </c>
      <c r="C495" s="29">
        <v>2.0515280934395544E-2</v>
      </c>
      <c r="D495" s="29">
        <v>0</v>
      </c>
      <c r="E495" s="29">
        <v>0</v>
      </c>
      <c r="F495" s="29">
        <v>0</v>
      </c>
      <c r="G495" s="29">
        <v>0</v>
      </c>
      <c r="H495" s="29">
        <v>1.9058838284702475E-2</v>
      </c>
      <c r="I495" s="29">
        <v>1.9058838284702475E-2</v>
      </c>
      <c r="J495" s="29">
        <v>5.4739552401610447E-3</v>
      </c>
      <c r="K495" s="59">
        <v>5.4739552401610449E-5</v>
      </c>
      <c r="L495" s="59">
        <v>0</v>
      </c>
      <c r="M495" s="59">
        <v>0</v>
      </c>
      <c r="N495" s="29">
        <v>0</v>
      </c>
      <c r="O495" s="29">
        <v>0</v>
      </c>
      <c r="P495" s="29">
        <v>5.0853423861730264E-3</v>
      </c>
      <c r="Q495" s="29">
        <v>5.0853423861730264E-3</v>
      </c>
      <c r="R495" s="29">
        <v>0</v>
      </c>
      <c r="S495" s="29">
        <v>0</v>
      </c>
      <c r="T495" s="29">
        <v>0</v>
      </c>
      <c r="U495" s="29">
        <v>0</v>
      </c>
      <c r="V495" s="29"/>
      <c r="W495" s="29"/>
      <c r="X495" s="29">
        <v>0</v>
      </c>
      <c r="Y495" s="29">
        <v>0</v>
      </c>
      <c r="Z495" s="28" t="s">
        <v>19</v>
      </c>
      <c r="AA495" s="37"/>
      <c r="AB495" s="38">
        <f t="shared" si="12"/>
        <v>-3.9602243330489713</v>
      </c>
    </row>
    <row r="496" spans="1:28">
      <c r="A496" s="27">
        <v>42493</v>
      </c>
      <c r="B496" s="29">
        <v>0.31989144446518308</v>
      </c>
      <c r="C496" s="29">
        <v>0.31989144446518308</v>
      </c>
      <c r="D496" s="29">
        <v>5.1844813540973984</v>
      </c>
      <c r="E496" s="29">
        <v>5.1844813540973984</v>
      </c>
      <c r="F496" s="29">
        <v>0</v>
      </c>
      <c r="G496" s="29">
        <v>0</v>
      </c>
      <c r="H496" s="29">
        <v>0.66524358662261018</v>
      </c>
      <c r="I496" s="29">
        <v>0.66524358662261018</v>
      </c>
      <c r="J496" s="29">
        <v>0.21906233115074797</v>
      </c>
      <c r="K496" s="59">
        <v>2.1906233115074796E-3</v>
      </c>
      <c r="L496" s="59">
        <v>4.7886429983222918</v>
      </c>
      <c r="M496" s="59">
        <v>4.7886429983222921E-2</v>
      </c>
      <c r="N496" s="29">
        <v>0</v>
      </c>
      <c r="O496" s="29">
        <v>0</v>
      </c>
      <c r="P496" s="29">
        <v>0.54347086331583028</v>
      </c>
      <c r="Q496" s="29">
        <v>0.54347086331583028</v>
      </c>
      <c r="R496" s="29">
        <v>7.8430376538555346E-3</v>
      </c>
      <c r="S496" s="29">
        <v>7.8430376538555346E-3</v>
      </c>
      <c r="T496" s="29">
        <v>0</v>
      </c>
      <c r="U496" s="29">
        <v>0</v>
      </c>
      <c r="V496" s="29"/>
      <c r="W496" s="29"/>
      <c r="X496" s="29">
        <v>7.2838074682596296E-3</v>
      </c>
      <c r="Y496" s="29">
        <v>7.2838074682596296E-3</v>
      </c>
      <c r="Z496" s="28" t="s">
        <v>19</v>
      </c>
      <c r="AA496" s="37"/>
      <c r="AB496" s="38">
        <f t="shared" si="12"/>
        <v>-0.4076020097230672</v>
      </c>
    </row>
    <row r="497" spans="1:28">
      <c r="A497" s="27">
        <v>42494</v>
      </c>
      <c r="B497" s="29">
        <v>3.2413661831258982E-2</v>
      </c>
      <c r="C497" s="29">
        <v>3.2413661831258982E-2</v>
      </c>
      <c r="D497" s="29">
        <v>0.17006569597358295</v>
      </c>
      <c r="E497" s="29">
        <v>0.17006569597358295</v>
      </c>
      <c r="F497" s="29">
        <v>0</v>
      </c>
      <c r="G497" s="29">
        <v>0</v>
      </c>
      <c r="H497" s="29">
        <v>4.2186001483004255E-2</v>
      </c>
      <c r="I497" s="29">
        <v>4.2186001483004255E-2</v>
      </c>
      <c r="J497" s="29">
        <v>1.9058771992644941E-2</v>
      </c>
      <c r="K497" s="59">
        <v>1.9058771992644941E-4</v>
      </c>
      <c r="L497" s="59">
        <v>0.1067082683307332</v>
      </c>
      <c r="M497" s="59">
        <v>1.067082683307332E-3</v>
      </c>
      <c r="N497" s="29">
        <v>0</v>
      </c>
      <c r="O497" s="29">
        <v>0</v>
      </c>
      <c r="P497" s="29">
        <v>2.5281278284376089E-2</v>
      </c>
      <c r="Q497" s="29">
        <v>2.5281278284376089E-2</v>
      </c>
      <c r="R497" s="29">
        <v>6.1195006050399096E-3</v>
      </c>
      <c r="S497" s="29">
        <v>6.1195006050399096E-3</v>
      </c>
      <c r="T497" s="29">
        <v>0</v>
      </c>
      <c r="U497" s="29">
        <v>0</v>
      </c>
      <c r="V497" s="29"/>
      <c r="W497" s="29"/>
      <c r="X497" s="29">
        <v>5.6831633578983748E-3</v>
      </c>
      <c r="Y497" s="29">
        <v>5.6831633578983748E-3</v>
      </c>
      <c r="Z497" s="28" t="s">
        <v>19</v>
      </c>
      <c r="AA497" s="37"/>
      <c r="AB497" s="38">
        <f t="shared" si="12"/>
        <v>-3.1656668313831151</v>
      </c>
    </row>
    <row r="498" spans="1:28">
      <c r="A498" s="27">
        <v>42495</v>
      </c>
      <c r="B498" s="29">
        <v>5.0025021479251745E-2</v>
      </c>
      <c r="C498" s="29">
        <v>5.0025021479251745E-2</v>
      </c>
      <c r="D498" s="29">
        <v>5.4716588663546537E-3</v>
      </c>
      <c r="E498" s="29">
        <v>5.4716588663546537E-3</v>
      </c>
      <c r="F498" s="29">
        <v>0</v>
      </c>
      <c r="G498" s="29">
        <v>0</v>
      </c>
      <c r="H498" s="29">
        <v>4.6862041761636879E-2</v>
      </c>
      <c r="I498" s="29">
        <v>4.6862041761636879E-2</v>
      </c>
      <c r="J498" s="29">
        <v>3.2528277931314349E-3</v>
      </c>
      <c r="K498" s="59">
        <v>3.2528277931314347E-5</v>
      </c>
      <c r="L498" s="59">
        <v>6.2402496099843987E-3</v>
      </c>
      <c r="M498" s="59">
        <v>6.2402496099843988E-5</v>
      </c>
      <c r="N498" s="29">
        <v>0</v>
      </c>
      <c r="O498" s="29">
        <v>0</v>
      </c>
      <c r="P498" s="29">
        <v>3.4649140209828603E-3</v>
      </c>
      <c r="Q498" s="29">
        <v>3.4649140209828603E-3</v>
      </c>
      <c r="R498" s="29">
        <v>1.32192731951239E-2</v>
      </c>
      <c r="S498" s="29">
        <v>1.32192731951239E-2</v>
      </c>
      <c r="T498" s="29">
        <v>0</v>
      </c>
      <c r="U498" s="29">
        <v>0</v>
      </c>
      <c r="V498" s="29"/>
      <c r="W498" s="29"/>
      <c r="X498" s="29">
        <v>1.2276702608494366E-2</v>
      </c>
      <c r="Y498" s="29">
        <v>1.2276702608494366E-2</v>
      </c>
      <c r="Z498" s="28" t="s">
        <v>19</v>
      </c>
      <c r="AA498" s="37"/>
      <c r="AB498" s="38">
        <f t="shared" si="12"/>
        <v>-3.0605472753272243</v>
      </c>
    </row>
    <row r="499" spans="1:28">
      <c r="A499" s="27">
        <v>42496</v>
      </c>
      <c r="B499" s="29">
        <v>0.13458584417191014</v>
      </c>
      <c r="C499" s="29">
        <v>0.13458584417191014</v>
      </c>
      <c r="D499" s="29">
        <v>9.4907295500850503E-2</v>
      </c>
      <c r="E499" s="29">
        <v>9.4907295500850503E-2</v>
      </c>
      <c r="F499" s="29">
        <v>0</v>
      </c>
      <c r="G499" s="29">
        <v>0</v>
      </c>
      <c r="H499" s="29">
        <v>0.13176894243182405</v>
      </c>
      <c r="I499" s="29">
        <v>0.13176894243182405</v>
      </c>
      <c r="J499" s="29">
        <v>7.3338377722661982E-3</v>
      </c>
      <c r="K499" s="59">
        <v>7.3338377722661981E-5</v>
      </c>
      <c r="L499" s="59">
        <v>4.8082853476273928E-3</v>
      </c>
      <c r="M499" s="59">
        <v>4.8082853476273926E-5</v>
      </c>
      <c r="N499" s="29">
        <v>0</v>
      </c>
      <c r="O499" s="29">
        <v>0</v>
      </c>
      <c r="P499" s="29">
        <v>7.154541067675978E-3</v>
      </c>
      <c r="Q499" s="29">
        <v>7.154541067675978E-3</v>
      </c>
      <c r="R499" s="29">
        <v>1.4232659941858317E-3</v>
      </c>
      <c r="S499" s="29">
        <v>1.4232659941858317E-3</v>
      </c>
      <c r="T499" s="29">
        <v>0</v>
      </c>
      <c r="U499" s="29">
        <v>0</v>
      </c>
      <c r="V499" s="29"/>
      <c r="W499" s="29"/>
      <c r="X499" s="29">
        <v>1.3217832089170891E-3</v>
      </c>
      <c r="Y499" s="29">
        <v>1.3217832089170891E-3</v>
      </c>
      <c r="Z499" s="28" t="s">
        <v>19</v>
      </c>
      <c r="AA499" s="37"/>
      <c r="AB499" s="38">
        <f t="shared" si="12"/>
        <v>-2.0267053263217654</v>
      </c>
    </row>
    <row r="500" spans="1:28">
      <c r="A500" s="27">
        <v>42497</v>
      </c>
      <c r="B500" s="29">
        <v>6.2937949133901796E-3</v>
      </c>
      <c r="C500" s="29">
        <v>6.2937949133901796E-3</v>
      </c>
      <c r="D500" s="29">
        <v>0.42777234750455329</v>
      </c>
      <c r="E500" s="29">
        <v>0.42777234750455329</v>
      </c>
      <c r="F500" s="29">
        <v>0</v>
      </c>
      <c r="G500" s="29">
        <v>0</v>
      </c>
      <c r="H500" s="29">
        <v>3.6215848717464041E-2</v>
      </c>
      <c r="I500" s="29">
        <v>3.6215848717464041E-2</v>
      </c>
      <c r="J500" s="29">
        <v>3.1706685516861809E-3</v>
      </c>
      <c r="K500" s="59">
        <v>3.1706685516861806E-5</v>
      </c>
      <c r="L500" s="59">
        <v>0.24221422567078696</v>
      </c>
      <c r="M500" s="59">
        <v>2.4221422567078698E-3</v>
      </c>
      <c r="N500" s="29">
        <v>0</v>
      </c>
      <c r="O500" s="29">
        <v>0</v>
      </c>
      <c r="P500" s="29">
        <v>2.0141103070030648E-2</v>
      </c>
      <c r="Q500" s="29">
        <v>2.0141103070030648E-2</v>
      </c>
      <c r="R500" s="29">
        <v>5.2929502003140104E-3</v>
      </c>
      <c r="S500" s="29">
        <v>5.2929502003140104E-3</v>
      </c>
      <c r="T500" s="29">
        <v>0</v>
      </c>
      <c r="U500" s="29">
        <v>0</v>
      </c>
      <c r="V500" s="29"/>
      <c r="W500" s="29"/>
      <c r="X500" s="29">
        <v>4.9155482734704733E-3</v>
      </c>
      <c r="Y500" s="29">
        <v>4.9155482734704733E-3</v>
      </c>
      <c r="Z500" s="28" t="s">
        <v>19</v>
      </c>
      <c r="AA500" s="37"/>
      <c r="AB500" s="38">
        <f t="shared" si="12"/>
        <v>-3.3182584460864941</v>
      </c>
    </row>
    <row r="501" spans="1:28">
      <c r="A501" s="27">
        <v>42498</v>
      </c>
      <c r="B501" s="29">
        <v>0.68534060837926181</v>
      </c>
      <c r="C501" s="29">
        <v>0.68534060837926181</v>
      </c>
      <c r="D501" s="29">
        <v>0.12698935690691629</v>
      </c>
      <c r="E501" s="29">
        <v>0.12698935690691629</v>
      </c>
      <c r="F501" s="29">
        <v>0</v>
      </c>
      <c r="G501" s="29">
        <v>0</v>
      </c>
      <c r="H501" s="29">
        <v>0.6457015423214133</v>
      </c>
      <c r="I501" s="29">
        <v>0.6457015423214133</v>
      </c>
      <c r="J501" s="29">
        <v>0.47576330326751776</v>
      </c>
      <c r="K501" s="59">
        <v>4.7576330326751775E-3</v>
      </c>
      <c r="L501" s="59">
        <v>5.4747789911596456E-2</v>
      </c>
      <c r="M501" s="59">
        <v>5.4747789911596461E-4</v>
      </c>
      <c r="N501" s="29">
        <v>0</v>
      </c>
      <c r="O501" s="29">
        <v>0</v>
      </c>
      <c r="P501" s="29">
        <v>0.44587412203744581</v>
      </c>
      <c r="Q501" s="29">
        <v>0.44587412203744581</v>
      </c>
      <c r="R501" s="29">
        <v>1.5716574558111954E-3</v>
      </c>
      <c r="S501" s="29">
        <v>1.5716574558111954E-3</v>
      </c>
      <c r="T501" s="29">
        <v>0</v>
      </c>
      <c r="U501" s="29">
        <v>0</v>
      </c>
      <c r="V501" s="29"/>
      <c r="W501" s="29"/>
      <c r="X501" s="29">
        <v>1.4595939506367151E-3</v>
      </c>
      <c r="Y501" s="29">
        <v>1.4595939506367151E-3</v>
      </c>
      <c r="Z501" s="28" t="s">
        <v>19</v>
      </c>
      <c r="AA501" s="37"/>
      <c r="AB501" s="38">
        <f t="shared" si="12"/>
        <v>-0.43741789074886195</v>
      </c>
    </row>
    <row r="502" spans="1:28">
      <c r="A502" s="27">
        <v>42499</v>
      </c>
      <c r="B502" s="29">
        <v>2.3404767850201746E-2</v>
      </c>
      <c r="C502" s="29">
        <v>2.3404767850201746E-2</v>
      </c>
      <c r="D502" s="29">
        <v>5.0944357774310974E-3</v>
      </c>
      <c r="E502" s="29">
        <v>5.0944357774310974E-3</v>
      </c>
      <c r="F502" s="29">
        <v>0</v>
      </c>
      <c r="G502" s="29">
        <v>0</v>
      </c>
      <c r="H502" s="29">
        <v>2.2104861275872797E-2</v>
      </c>
      <c r="I502" s="29">
        <v>2.2104861275872797E-2</v>
      </c>
      <c r="J502" s="29">
        <v>1.3809754886523517E-2</v>
      </c>
      <c r="K502" s="59">
        <v>1.3809754886523517E-4</v>
      </c>
      <c r="L502" s="59">
        <v>1.372854914196568E-3</v>
      </c>
      <c r="M502" s="59">
        <v>1.372854914196568E-5</v>
      </c>
      <c r="N502" s="29">
        <v>0</v>
      </c>
      <c r="O502" s="29">
        <v>0</v>
      </c>
      <c r="P502" s="29">
        <v>1.2926821252439345E-2</v>
      </c>
      <c r="Q502" s="29">
        <v>1.2926821252439345E-2</v>
      </c>
      <c r="R502" s="29">
        <v>7.6113217189240096E-3</v>
      </c>
      <c r="S502" s="29">
        <v>7.6113217189240096E-3</v>
      </c>
      <c r="T502" s="29">
        <v>5.034382688789351E-2</v>
      </c>
      <c r="U502" s="29">
        <v>5.034382688789351E-2</v>
      </c>
      <c r="V502" s="29"/>
      <c r="W502" s="29"/>
      <c r="X502" s="29">
        <v>1.0658267029058179E-2</v>
      </c>
      <c r="Y502" s="29">
        <v>1.0658267029058179E-2</v>
      </c>
      <c r="Z502" s="28" t="s">
        <v>19</v>
      </c>
      <c r="AA502" s="37"/>
      <c r="AB502" s="38">
        <f t="shared" si="12"/>
        <v>-3.8119577274136116</v>
      </c>
    </row>
    <row r="503" spans="1:28">
      <c r="A503" s="27">
        <v>42500</v>
      </c>
      <c r="B503" s="29">
        <v>2.7774969856542951E-2</v>
      </c>
      <c r="C503" s="29">
        <v>2.7774969856542951E-2</v>
      </c>
      <c r="D503" s="29">
        <v>7.4895688474984942E-2</v>
      </c>
      <c r="E503" s="29">
        <v>7.4895688474984942E-2</v>
      </c>
      <c r="F503" s="29">
        <v>0</v>
      </c>
      <c r="G503" s="29">
        <v>0</v>
      </c>
      <c r="H503" s="29">
        <v>3.112021404303731E-2</v>
      </c>
      <c r="I503" s="29">
        <v>3.112021404303731E-2</v>
      </c>
      <c r="J503" s="29">
        <v>2.7222472729551066E-2</v>
      </c>
      <c r="K503" s="59">
        <v>2.7222472729551066E-4</v>
      </c>
      <c r="L503" s="59">
        <v>1.4094877239036314E-2</v>
      </c>
      <c r="M503" s="59">
        <v>1.4094877239036313E-4</v>
      </c>
      <c r="N503" s="29">
        <v>0</v>
      </c>
      <c r="O503" s="29">
        <v>0</v>
      </c>
      <c r="P503" s="29">
        <v>2.6290504504429248E-2</v>
      </c>
      <c r="Q503" s="29">
        <v>2.6290504504429248E-2</v>
      </c>
      <c r="R503" s="29">
        <v>0</v>
      </c>
      <c r="S503" s="29">
        <v>0</v>
      </c>
      <c r="T503" s="29">
        <v>1.8309254936597057E-2</v>
      </c>
      <c r="U503" s="29">
        <v>1.8309254936597057E-2</v>
      </c>
      <c r="V503" s="29"/>
      <c r="W503" s="29"/>
      <c r="X503" s="29">
        <v>1.3055003033528114E-3</v>
      </c>
      <c r="Y503" s="29">
        <v>1.3055003033528114E-3</v>
      </c>
      <c r="Z503" s="28" t="s">
        <v>19</v>
      </c>
      <c r="AA503" s="37"/>
      <c r="AB503" s="38">
        <f t="shared" si="12"/>
        <v>-3.4698977017059689</v>
      </c>
    </row>
    <row r="504" spans="1:28">
      <c r="A504" s="27">
        <v>42501</v>
      </c>
      <c r="B504" s="29">
        <v>0.10789716662665201</v>
      </c>
      <c r="C504" s="29">
        <v>0.10789716662665201</v>
      </c>
      <c r="D504" s="29">
        <v>7.9727646113245954E-2</v>
      </c>
      <c r="E504" s="29">
        <v>7.9727646113245954E-2</v>
      </c>
      <c r="F504" s="29">
        <v>0</v>
      </c>
      <c r="G504" s="29">
        <v>0</v>
      </c>
      <c r="H504" s="29">
        <v>0.10589732605764753</v>
      </c>
      <c r="I504" s="29">
        <v>0.10589732605764753</v>
      </c>
      <c r="J504" s="29">
        <v>7.3327691998164843E-2</v>
      </c>
      <c r="K504" s="59">
        <v>7.3327691998164842E-4</v>
      </c>
      <c r="L504" s="59">
        <v>1.110825779318473E-2</v>
      </c>
      <c r="M504" s="59">
        <v>1.1108257793184729E-4</v>
      </c>
      <c r="N504" s="29">
        <v>0</v>
      </c>
      <c r="O504" s="29">
        <v>0</v>
      </c>
      <c r="P504" s="29">
        <v>6.89105437316756E-2</v>
      </c>
      <c r="Q504" s="29">
        <v>6.89105437316756E-2</v>
      </c>
      <c r="R504" s="29">
        <v>1.0606277309155307E-6</v>
      </c>
      <c r="S504" s="29">
        <v>1.0606277309155307E-6</v>
      </c>
      <c r="T504" s="29">
        <v>0</v>
      </c>
      <c r="U504" s="29">
        <v>0</v>
      </c>
      <c r="V504" s="29"/>
      <c r="W504" s="29"/>
      <c r="X504" s="29">
        <v>9.8500205257692422E-7</v>
      </c>
      <c r="Y504" s="29">
        <v>9.8500205257692422E-7</v>
      </c>
      <c r="Z504" s="28" t="s">
        <v>19</v>
      </c>
      <c r="AA504" s="37"/>
      <c r="AB504" s="38">
        <f t="shared" si="12"/>
        <v>-2.2452852763852689</v>
      </c>
    </row>
    <row r="505" spans="1:28">
      <c r="A505" s="27">
        <v>42502</v>
      </c>
      <c r="B505" s="29">
        <v>8.7119527903383107E-3</v>
      </c>
      <c r="C505" s="29">
        <v>8.7119527903383107E-3</v>
      </c>
      <c r="D505" s="29">
        <v>0</v>
      </c>
      <c r="E505" s="29">
        <v>0</v>
      </c>
      <c r="F505" s="29">
        <v>0</v>
      </c>
      <c r="G505" s="29">
        <v>0</v>
      </c>
      <c r="H505" s="29">
        <v>8.0934645694586225E-3</v>
      </c>
      <c r="I505" s="29">
        <v>8.0934645694586225E-3</v>
      </c>
      <c r="J505" s="29">
        <v>3.9292781134059969E-3</v>
      </c>
      <c r="K505" s="59">
        <v>3.9292781134059971E-5</v>
      </c>
      <c r="L505" s="59">
        <v>0</v>
      </c>
      <c r="M505" s="59">
        <v>0</v>
      </c>
      <c r="N505" s="29">
        <v>0</v>
      </c>
      <c r="O505" s="29">
        <v>0</v>
      </c>
      <c r="P505" s="29">
        <v>3.6503266213367197E-3</v>
      </c>
      <c r="Q505" s="29">
        <v>3.6503266213367197E-3</v>
      </c>
      <c r="R505" s="29">
        <v>2.1212554618310613E-6</v>
      </c>
      <c r="S505" s="29">
        <v>2.1212554618310613E-6</v>
      </c>
      <c r="T505" s="29">
        <v>0</v>
      </c>
      <c r="U505" s="29">
        <v>0</v>
      </c>
      <c r="V505" s="29"/>
      <c r="W505" s="29"/>
      <c r="X505" s="29">
        <v>1.9700041051538484E-6</v>
      </c>
      <c r="Y505" s="29">
        <v>1.9700041051538484E-6</v>
      </c>
      <c r="Z505" s="28" t="s">
        <v>19</v>
      </c>
      <c r="AA505" s="37"/>
      <c r="AB505" s="38">
        <f t="shared" si="12"/>
        <v>-4.8166983862536839</v>
      </c>
    </row>
    <row r="506" spans="1:28">
      <c r="A506" s="27">
        <v>42503</v>
      </c>
      <c r="B506" s="29">
        <v>1.6753984359169267E-2</v>
      </c>
      <c r="C506" s="29">
        <v>1.6753984359169267E-2</v>
      </c>
      <c r="D506" s="29">
        <v>0</v>
      </c>
      <c r="E506" s="29">
        <v>0</v>
      </c>
      <c r="F506" s="29">
        <v>0</v>
      </c>
      <c r="G506" s="29">
        <v>0</v>
      </c>
      <c r="H506" s="29">
        <v>1.5564567677476446E-2</v>
      </c>
      <c r="I506" s="29">
        <v>1.5564567677476446E-2</v>
      </c>
      <c r="J506" s="29">
        <v>9.9699349353459168E-3</v>
      </c>
      <c r="K506" s="59">
        <v>9.9699349353459161E-5</v>
      </c>
      <c r="L506" s="59">
        <v>0</v>
      </c>
      <c r="M506" s="59">
        <v>0</v>
      </c>
      <c r="N506" s="29">
        <v>0</v>
      </c>
      <c r="O506" s="29">
        <v>0</v>
      </c>
      <c r="P506" s="29">
        <v>9.2621387076979832E-3</v>
      </c>
      <c r="Q506" s="29">
        <v>9.2621387076979832E-3</v>
      </c>
      <c r="R506" s="29">
        <v>1.0606277309155307E-6</v>
      </c>
      <c r="S506" s="29">
        <v>1.0606277309155307E-6</v>
      </c>
      <c r="T506" s="29">
        <v>0</v>
      </c>
      <c r="U506" s="29">
        <v>0</v>
      </c>
      <c r="V506" s="29"/>
      <c r="W506" s="29"/>
      <c r="X506" s="29">
        <v>9.8500205257692422E-7</v>
      </c>
      <c r="Y506" s="29">
        <v>9.8500205257692422E-7</v>
      </c>
      <c r="Z506" s="28" t="s">
        <v>19</v>
      </c>
      <c r="AA506" s="37"/>
      <c r="AB506" s="38">
        <f t="shared" si="12"/>
        <v>-4.1627582507729608</v>
      </c>
    </row>
    <row r="507" spans="1:28">
      <c r="A507" s="27">
        <v>42504</v>
      </c>
      <c r="B507" s="29">
        <v>5.2415664153820313E-3</v>
      </c>
      <c r="C507" s="29">
        <v>5.2415664153820313E-3</v>
      </c>
      <c r="D507" s="29">
        <v>5.9739926562572002E-2</v>
      </c>
      <c r="E507" s="29">
        <v>5.9739926562572002E-2</v>
      </c>
      <c r="F507" s="29">
        <v>0</v>
      </c>
      <c r="G507" s="29">
        <v>0</v>
      </c>
      <c r="H507" s="29">
        <v>9.1105719781391127E-3</v>
      </c>
      <c r="I507" s="29">
        <v>9.1105719781391127E-3</v>
      </c>
      <c r="J507" s="29">
        <v>2.5859618292005324E-3</v>
      </c>
      <c r="K507" s="59">
        <v>2.5859618292005323E-5</v>
      </c>
      <c r="L507" s="59">
        <v>6.1437083437535971E-3</v>
      </c>
      <c r="M507" s="59">
        <v>6.1437083437535975E-5</v>
      </c>
      <c r="N507" s="29">
        <v>0</v>
      </c>
      <c r="O507" s="29">
        <v>0</v>
      </c>
      <c r="P507" s="29">
        <v>2.8385371547426015E-3</v>
      </c>
      <c r="Q507" s="29">
        <v>2.8385371547426015E-3</v>
      </c>
      <c r="R507" s="29">
        <v>0</v>
      </c>
      <c r="S507" s="29">
        <v>0</v>
      </c>
      <c r="T507" s="29">
        <v>0</v>
      </c>
      <c r="U507" s="29">
        <v>0</v>
      </c>
      <c r="V507" s="29"/>
      <c r="W507" s="29"/>
      <c r="X507" s="29">
        <v>0</v>
      </c>
      <c r="Y507" s="29">
        <v>0</v>
      </c>
      <c r="Z507" s="28" t="s">
        <v>19</v>
      </c>
      <c r="AA507" s="37"/>
      <c r="AB507" s="38">
        <f t="shared" si="12"/>
        <v>-4.6983197839359754</v>
      </c>
    </row>
    <row r="508" spans="1:28">
      <c r="A508" s="27">
        <v>42505</v>
      </c>
      <c r="B508" s="29">
        <v>1.7512717139548256E-3</v>
      </c>
      <c r="C508" s="29">
        <v>1.7512717139548256E-3</v>
      </c>
      <c r="D508" s="29">
        <v>6.4519278481062911E-2</v>
      </c>
      <c r="E508" s="29">
        <v>6.4519278481062911E-2</v>
      </c>
      <c r="F508" s="29">
        <v>0</v>
      </c>
      <c r="G508" s="29">
        <v>0</v>
      </c>
      <c r="H508" s="29">
        <v>6.2073648273847171E-3</v>
      </c>
      <c r="I508" s="29">
        <v>6.2073648273847171E-3</v>
      </c>
      <c r="J508" s="29">
        <v>1.1306516429983591E-3</v>
      </c>
      <c r="K508" s="59">
        <v>1.130651642998359E-5</v>
      </c>
      <c r="L508" s="59">
        <v>2.6213739736265368E-3</v>
      </c>
      <c r="M508" s="59">
        <v>2.6213739736265367E-5</v>
      </c>
      <c r="N508" s="29">
        <v>0</v>
      </c>
      <c r="O508" s="29">
        <v>0</v>
      </c>
      <c r="P508" s="29">
        <v>1.2364825886295556E-3</v>
      </c>
      <c r="Q508" s="29">
        <v>1.2364825886295556E-3</v>
      </c>
      <c r="R508" s="29">
        <v>0</v>
      </c>
      <c r="S508" s="29">
        <v>0</v>
      </c>
      <c r="T508" s="29">
        <v>0</v>
      </c>
      <c r="U508" s="29">
        <v>0</v>
      </c>
      <c r="V508" s="29"/>
      <c r="W508" s="29"/>
      <c r="X508" s="29">
        <v>0</v>
      </c>
      <c r="Y508" s="29">
        <v>0</v>
      </c>
      <c r="Z508" s="28" t="s">
        <v>19</v>
      </c>
      <c r="AA508" s="37"/>
      <c r="AB508" s="38">
        <f t="shared" si="12"/>
        <v>-5.0820188165122051</v>
      </c>
    </row>
    <row r="509" spans="1:28">
      <c r="A509" s="27">
        <v>42506</v>
      </c>
      <c r="B509" s="29">
        <v>2.7012882965279303E-3</v>
      </c>
      <c r="C509" s="29">
        <v>2.7012882965279303E-3</v>
      </c>
      <c r="D509" s="29">
        <v>8.7088576875715029E-2</v>
      </c>
      <c r="E509" s="29">
        <v>8.7088576875715029E-2</v>
      </c>
      <c r="F509" s="29">
        <v>0</v>
      </c>
      <c r="G509" s="29">
        <v>0</v>
      </c>
      <c r="H509" s="29">
        <v>8.6922004644731637E-3</v>
      </c>
      <c r="I509" s="29">
        <v>8.6922004644731637E-3</v>
      </c>
      <c r="J509" s="29">
        <v>2.2613032859967182E-3</v>
      </c>
      <c r="K509" s="59">
        <v>2.261303285996718E-5</v>
      </c>
      <c r="L509" s="59">
        <v>7.4882995319812781E-2</v>
      </c>
      <c r="M509" s="59">
        <v>7.4882995319812786E-4</v>
      </c>
      <c r="N509" s="29">
        <v>0</v>
      </c>
      <c r="O509" s="29">
        <v>0</v>
      </c>
      <c r="P509" s="29">
        <v>7.4169397069240254E-3</v>
      </c>
      <c r="Q509" s="29">
        <v>7.4169397069240254E-3</v>
      </c>
      <c r="R509" s="29">
        <v>3.8921823701172959E-3</v>
      </c>
      <c r="S509" s="29">
        <v>3.8921823701172959E-3</v>
      </c>
      <c r="T509" s="29">
        <v>0</v>
      </c>
      <c r="U509" s="29">
        <v>0</v>
      </c>
      <c r="V509" s="29"/>
      <c r="W509" s="29"/>
      <c r="X509" s="29">
        <v>3.614659047486834E-3</v>
      </c>
      <c r="Y509" s="29">
        <v>3.614659047486834E-3</v>
      </c>
      <c r="Z509" s="28" t="s">
        <v>19</v>
      </c>
      <c r="AA509" s="37"/>
      <c r="AB509" s="38">
        <f t="shared" si="12"/>
        <v>-4.7453291537529871</v>
      </c>
    </row>
    <row r="510" spans="1:28">
      <c r="A510" s="27">
        <v>42507</v>
      </c>
      <c r="B510" s="29">
        <v>2.1763698113265455E-3</v>
      </c>
      <c r="C510" s="29">
        <v>2.1763698113265455E-3</v>
      </c>
      <c r="D510" s="29">
        <v>0</v>
      </c>
      <c r="E510" s="29">
        <v>0</v>
      </c>
      <c r="F510" s="29">
        <v>0</v>
      </c>
      <c r="G510" s="29">
        <v>0</v>
      </c>
      <c r="H510" s="29">
        <v>2.0218626503056068E-3</v>
      </c>
      <c r="I510" s="29">
        <v>2.0218626503056068E-3</v>
      </c>
      <c r="J510" s="29">
        <v>1.7767382961402787E-3</v>
      </c>
      <c r="K510" s="59">
        <v>1.7767382961402788E-5</v>
      </c>
      <c r="L510" s="59">
        <v>0</v>
      </c>
      <c r="M510" s="59">
        <v>0</v>
      </c>
      <c r="N510" s="29">
        <v>0</v>
      </c>
      <c r="O510" s="29">
        <v>0</v>
      </c>
      <c r="P510" s="29">
        <v>1.6506022008015509E-3</v>
      </c>
      <c r="Q510" s="29">
        <v>1.6506022008015509E-3</v>
      </c>
      <c r="R510" s="29">
        <v>0</v>
      </c>
      <c r="S510" s="29">
        <v>0</v>
      </c>
      <c r="T510" s="29">
        <v>0</v>
      </c>
      <c r="U510" s="29">
        <v>0</v>
      </c>
      <c r="V510" s="29"/>
      <c r="W510" s="29"/>
      <c r="X510" s="29">
        <v>0</v>
      </c>
      <c r="Y510" s="29">
        <v>0</v>
      </c>
      <c r="Z510" s="28" t="s">
        <v>19</v>
      </c>
      <c r="AA510" s="37"/>
      <c r="AB510" s="38">
        <f t="shared" si="12"/>
        <v>-6.2037360883341668</v>
      </c>
    </row>
    <row r="511" spans="1:28">
      <c r="A511" s="27">
        <v>42508</v>
      </c>
      <c r="B511" s="29">
        <v>1.0694176854219513E-2</v>
      </c>
      <c r="C511" s="29">
        <v>1.0694176854219513E-2</v>
      </c>
      <c r="D511" s="29">
        <v>0.1655242934183157</v>
      </c>
      <c r="E511" s="29">
        <v>0.1655242934183157</v>
      </c>
      <c r="F511" s="29">
        <v>0</v>
      </c>
      <c r="G511" s="29">
        <v>0</v>
      </c>
      <c r="H511" s="29">
        <v>2.1686041208503263E-2</v>
      </c>
      <c r="I511" s="29">
        <v>2.1686041208503263E-2</v>
      </c>
      <c r="J511" s="29">
        <v>1.7794176409235466E-3</v>
      </c>
      <c r="K511" s="59">
        <v>1.7794176409235465E-5</v>
      </c>
      <c r="L511" s="59">
        <v>2.1848877185167526E-2</v>
      </c>
      <c r="M511" s="59">
        <v>2.1848877185167527E-4</v>
      </c>
      <c r="N511" s="29">
        <v>0</v>
      </c>
      <c r="O511" s="29">
        <v>0</v>
      </c>
      <c r="P511" s="29">
        <v>3.2042100641908335E-3</v>
      </c>
      <c r="Q511" s="29">
        <v>3.2042100641908335E-3</v>
      </c>
      <c r="R511" s="29">
        <v>0</v>
      </c>
      <c r="S511" s="29">
        <v>0</v>
      </c>
      <c r="T511" s="29">
        <v>0</v>
      </c>
      <c r="U511" s="29">
        <v>0</v>
      </c>
      <c r="V511" s="29"/>
      <c r="W511" s="29"/>
      <c r="X511" s="29">
        <v>0</v>
      </c>
      <c r="Y511" s="29">
        <v>0</v>
      </c>
      <c r="Z511" s="28" t="s">
        <v>19</v>
      </c>
      <c r="AA511" s="37"/>
      <c r="AB511" s="38">
        <f t="shared" si="12"/>
        <v>-3.8310864876986273</v>
      </c>
    </row>
    <row r="512" spans="1:28">
      <c r="A512" s="27">
        <v>42509</v>
      </c>
      <c r="B512" s="29">
        <v>1.3609542716898257E-2</v>
      </c>
      <c r="C512" s="29">
        <v>1.3609542716898257E-2</v>
      </c>
      <c r="D512" s="29">
        <v>1.4187772576869475</v>
      </c>
      <c r="E512" s="29">
        <v>1.4187772576869475</v>
      </c>
      <c r="F512" s="29">
        <v>0</v>
      </c>
      <c r="G512" s="29">
        <v>0</v>
      </c>
      <c r="H512" s="29">
        <v>0.11336670405427655</v>
      </c>
      <c r="I512" s="29">
        <v>0.11336670405427655</v>
      </c>
      <c r="J512" s="29">
        <v>3.4996609306931019E-3</v>
      </c>
      <c r="K512" s="59">
        <v>3.4996609306931022E-5</v>
      </c>
      <c r="L512" s="59">
        <v>1.9074362974518981</v>
      </c>
      <c r="M512" s="59">
        <v>1.907436297451898E-2</v>
      </c>
      <c r="N512" s="29">
        <v>0</v>
      </c>
      <c r="O512" s="29">
        <v>0</v>
      </c>
      <c r="P512" s="29">
        <v>0.1386659561722825</v>
      </c>
      <c r="Q512" s="29">
        <v>0.1386659561722825</v>
      </c>
      <c r="R512" s="29">
        <v>0</v>
      </c>
      <c r="S512" s="29">
        <v>0</v>
      </c>
      <c r="T512" s="29">
        <v>1.0941237649505979</v>
      </c>
      <c r="U512" s="29">
        <v>1.0941237649505979</v>
      </c>
      <c r="V512" s="29"/>
      <c r="W512" s="29"/>
      <c r="X512" s="29">
        <v>7.8014037818297105E-2</v>
      </c>
      <c r="Y512" s="29">
        <v>7.8014037818297105E-2</v>
      </c>
      <c r="Z512" s="28" t="s">
        <v>19</v>
      </c>
      <c r="AA512" s="37"/>
      <c r="AB512" s="38">
        <f t="shared" si="12"/>
        <v>-2.177127545843474</v>
      </c>
    </row>
    <row r="513" spans="1:28">
      <c r="A513" s="27">
        <v>42510</v>
      </c>
      <c r="B513" s="29">
        <v>1.8943882512820819E-2</v>
      </c>
      <c r="C513" s="29">
        <v>1.8943882512820819E-2</v>
      </c>
      <c r="D513" s="29">
        <v>0.21330857941689849</v>
      </c>
      <c r="E513" s="29">
        <v>0.21330857941689849</v>
      </c>
      <c r="F513" s="29">
        <v>0</v>
      </c>
      <c r="G513" s="29">
        <v>0</v>
      </c>
      <c r="H513" s="29">
        <v>3.274242785426712E-2</v>
      </c>
      <c r="I513" s="29">
        <v>3.274242785426712E-2</v>
      </c>
      <c r="J513" s="29">
        <v>1.6306121211400029E-2</v>
      </c>
      <c r="K513" s="59">
        <v>1.6306121211400029E-4</v>
      </c>
      <c r="L513" s="59">
        <v>5.3014193244532506E-3</v>
      </c>
      <c r="M513" s="59">
        <v>5.3014193244532509E-5</v>
      </c>
      <c r="N513" s="29">
        <v>0</v>
      </c>
      <c r="O513" s="29">
        <v>0</v>
      </c>
      <c r="P513" s="29">
        <v>1.5524863707466202E-2</v>
      </c>
      <c r="Q513" s="29">
        <v>1.5524863707466202E-2</v>
      </c>
      <c r="R513" s="29">
        <v>3.79897569073381E-3</v>
      </c>
      <c r="S513" s="29">
        <v>3.79897569073381E-3</v>
      </c>
      <c r="T513" s="29">
        <v>5.5517002081887584E-5</v>
      </c>
      <c r="U513" s="29">
        <v>5.5517002081887584E-5</v>
      </c>
      <c r="V513" s="29"/>
      <c r="W513" s="29"/>
      <c r="X513" s="29">
        <v>3.5320567761986613E-3</v>
      </c>
      <c r="Y513" s="29">
        <v>3.5320567761986613E-3</v>
      </c>
      <c r="Z513" s="28" t="s">
        <v>19</v>
      </c>
      <c r="AA513" s="37"/>
      <c r="AB513" s="38">
        <f t="shared" si="12"/>
        <v>-3.4190835541908866</v>
      </c>
    </row>
    <row r="514" spans="1:28">
      <c r="A514" s="27">
        <v>42511</v>
      </c>
      <c r="B514" s="29">
        <v>3.7672882020216049E-3</v>
      </c>
      <c r="C514" s="29">
        <v>3.7672882020216049E-3</v>
      </c>
      <c r="D514" s="29">
        <v>3.7698041248049922E-3</v>
      </c>
      <c r="E514" s="29">
        <v>3.7698041248049922E-3</v>
      </c>
      <c r="F514" s="29">
        <v>0</v>
      </c>
      <c r="G514" s="29">
        <v>0</v>
      </c>
      <c r="H514" s="29">
        <v>3.7674668150884587E-3</v>
      </c>
      <c r="I514" s="29">
        <v>3.7674668150884587E-3</v>
      </c>
      <c r="J514" s="29">
        <v>1.5506079675406065E-3</v>
      </c>
      <c r="K514" s="59">
        <v>1.5506079675406064E-5</v>
      </c>
      <c r="L514" s="59">
        <v>2.0800832033281329E-3</v>
      </c>
      <c r="M514" s="59">
        <v>2.0800832033281331E-5</v>
      </c>
      <c r="N514" s="29">
        <v>0</v>
      </c>
      <c r="O514" s="29">
        <v>0</v>
      </c>
      <c r="P514" s="29">
        <v>1.5881970367726224E-3</v>
      </c>
      <c r="Q514" s="29">
        <v>1.5881970367726224E-3</v>
      </c>
      <c r="R514" s="29">
        <v>2.4956891910785138E-3</v>
      </c>
      <c r="S514" s="29">
        <v>2.4956891910785138E-3</v>
      </c>
      <c r="T514" s="29">
        <v>0</v>
      </c>
      <c r="U514" s="29">
        <v>0</v>
      </c>
      <c r="V514" s="29"/>
      <c r="W514" s="29"/>
      <c r="X514" s="29">
        <v>2.3177396782605507E-3</v>
      </c>
      <c r="Y514" s="29">
        <v>2.3177396782605507E-3</v>
      </c>
      <c r="Z514" s="28" t="s">
        <v>19</v>
      </c>
      <c r="AA514" s="37"/>
      <c r="AB514" s="38">
        <f t="shared" si="12"/>
        <v>-5.5813524357072044</v>
      </c>
    </row>
    <row r="515" spans="1:28">
      <c r="A515" s="27">
        <v>42512</v>
      </c>
      <c r="B515" s="29">
        <v>2.1768413333973806E-3</v>
      </c>
      <c r="C515" s="29">
        <v>2.1768413333973806E-3</v>
      </c>
      <c r="D515" s="29">
        <v>9.8075923036921469E-4</v>
      </c>
      <c r="E515" s="29">
        <v>9.8075923036921469E-4</v>
      </c>
      <c r="F515" s="29">
        <v>0</v>
      </c>
      <c r="G515" s="29">
        <v>0</v>
      </c>
      <c r="H515" s="29">
        <v>2.0919278002629574E-3</v>
      </c>
      <c r="I515" s="29">
        <v>2.0919278002629574E-3</v>
      </c>
      <c r="J515" s="29">
        <v>8.2457836012204771E-4</v>
      </c>
      <c r="K515" s="59">
        <v>8.2457836012204776E-6</v>
      </c>
      <c r="L515" s="59">
        <v>2.0800832033281329E-3</v>
      </c>
      <c r="M515" s="59">
        <v>2.0800832033281331E-5</v>
      </c>
      <c r="N515" s="29">
        <v>0</v>
      </c>
      <c r="O515" s="29">
        <v>0</v>
      </c>
      <c r="P515" s="29">
        <v>9.1371049564527155E-4</v>
      </c>
      <c r="Q515" s="29">
        <v>9.1371049564527155E-4</v>
      </c>
      <c r="R515" s="29">
        <v>7.9611360287205127E-3</v>
      </c>
      <c r="S515" s="29">
        <v>7.9611360287205127E-3</v>
      </c>
      <c r="T515" s="29">
        <v>0</v>
      </c>
      <c r="U515" s="29">
        <v>0</v>
      </c>
      <c r="V515" s="29"/>
      <c r="W515" s="29"/>
      <c r="X515" s="29">
        <v>7.393485103736489E-3</v>
      </c>
      <c r="Y515" s="29">
        <v>7.393485103736489E-3</v>
      </c>
      <c r="Z515" s="28" t="s">
        <v>19</v>
      </c>
      <c r="AA515" s="37"/>
      <c r="AB515" s="38">
        <f t="shared" si="12"/>
        <v>-6.1696692456776256</v>
      </c>
    </row>
    <row r="516" spans="1:28">
      <c r="A516" s="27">
        <v>42513</v>
      </c>
      <c r="B516" s="29">
        <v>0.54859760586567463</v>
      </c>
      <c r="C516" s="29">
        <v>0.54859760586567463</v>
      </c>
      <c r="D516" s="29">
        <v>2.0817324018429163E-2</v>
      </c>
      <c r="E516" s="29">
        <v>2.0817324018429163E-2</v>
      </c>
      <c r="F516" s="29">
        <v>0</v>
      </c>
      <c r="G516" s="29">
        <v>0</v>
      </c>
      <c r="H516" s="29">
        <v>0.51112886660699841</v>
      </c>
      <c r="I516" s="29">
        <v>0.51112886660699841</v>
      </c>
      <c r="J516" s="29">
        <v>1.2522805532995975</v>
      </c>
      <c r="K516" s="59">
        <v>1.2522805532995975E-2</v>
      </c>
      <c r="L516" s="59">
        <v>2.2605134600942674E-3</v>
      </c>
      <c r="M516" s="59">
        <v>2.2605134600942674E-5</v>
      </c>
      <c r="N516" s="29">
        <v>0</v>
      </c>
      <c r="O516" s="29">
        <v>0</v>
      </c>
      <c r="P516" s="29">
        <v>1.1635378007720936</v>
      </c>
      <c r="Q516" s="29">
        <v>1.1635378007720936</v>
      </c>
      <c r="R516" s="29">
        <v>0</v>
      </c>
      <c r="S516" s="29">
        <v>0</v>
      </c>
      <c r="T516" s="29">
        <v>0</v>
      </c>
      <c r="U516" s="29">
        <v>0</v>
      </c>
      <c r="V516" s="29"/>
      <c r="W516" s="29"/>
      <c r="X516" s="29">
        <v>0</v>
      </c>
      <c r="Y516" s="29">
        <v>0</v>
      </c>
      <c r="Z516" s="28" t="s">
        <v>19</v>
      </c>
      <c r="AA516" s="37"/>
      <c r="AB516" s="38">
        <f t="shared" si="12"/>
        <v>-0.67113353543086307</v>
      </c>
    </row>
    <row r="517" spans="1:28">
      <c r="A517" s="27">
        <v>42514</v>
      </c>
      <c r="B517" s="29">
        <v>9.1463714696694617E-3</v>
      </c>
      <c r="C517" s="29">
        <v>9.1463714696694617E-3</v>
      </c>
      <c r="D517" s="29">
        <v>7.7884642053042116E-2</v>
      </c>
      <c r="E517" s="29">
        <v>7.7884642053042116E-2</v>
      </c>
      <c r="F517" s="29">
        <v>0</v>
      </c>
      <c r="G517" s="29">
        <v>0</v>
      </c>
      <c r="H517" s="29">
        <v>1.4026311903530075E-2</v>
      </c>
      <c r="I517" s="29">
        <v>1.4026311903530075E-2</v>
      </c>
      <c r="J517" s="29">
        <v>1.4375428032407708E-2</v>
      </c>
      <c r="K517" s="59">
        <v>1.4375428032407708E-4</v>
      </c>
      <c r="L517" s="59">
        <v>5.3562142485699425E-2</v>
      </c>
      <c r="M517" s="59">
        <v>5.3562142485699422E-4</v>
      </c>
      <c r="N517" s="29">
        <v>0</v>
      </c>
      <c r="O517" s="29">
        <v>0</v>
      </c>
      <c r="P517" s="29">
        <v>1.7157412954458183E-2</v>
      </c>
      <c r="Q517" s="29">
        <v>1.7157412954458183E-2</v>
      </c>
      <c r="R517" s="29">
        <v>0</v>
      </c>
      <c r="S517" s="29">
        <v>0</v>
      </c>
      <c r="T517" s="29">
        <v>5.5517002081887584E-5</v>
      </c>
      <c r="U517" s="29">
        <v>5.5517002081887584E-5</v>
      </c>
      <c r="V517" s="29"/>
      <c r="W517" s="29"/>
      <c r="X517" s="29">
        <v>3.9585151504047763E-6</v>
      </c>
      <c r="Y517" s="29">
        <v>3.9585151504047763E-6</v>
      </c>
      <c r="Z517" s="28" t="s">
        <v>19</v>
      </c>
      <c r="AA517" s="37"/>
      <c r="AB517" s="38">
        <f t="shared" si="12"/>
        <v>-4.2668202915893527</v>
      </c>
    </row>
    <row r="518" spans="1:28">
      <c r="A518" s="27">
        <v>42515</v>
      </c>
      <c r="B518" s="29">
        <v>1.8963680230796642E-2</v>
      </c>
      <c r="C518" s="29">
        <v>1.8963680230796642E-2</v>
      </c>
      <c r="D518" s="29">
        <v>3.3105910903796151E-2</v>
      </c>
      <c r="E518" s="29">
        <v>3.3105910903796151E-2</v>
      </c>
      <c r="F518" s="29">
        <v>0</v>
      </c>
      <c r="G518" s="29">
        <v>0</v>
      </c>
      <c r="H518" s="29">
        <v>1.9967680516233675E-2</v>
      </c>
      <c r="I518" s="29">
        <v>1.9967680516233675E-2</v>
      </c>
      <c r="J518" s="29">
        <v>2.5299497605928579E-3</v>
      </c>
      <c r="K518" s="59">
        <v>2.5299497605928579E-5</v>
      </c>
      <c r="L518" s="59">
        <v>4.5761830473218926E-2</v>
      </c>
      <c r="M518" s="59">
        <v>4.5761830473218927E-4</v>
      </c>
      <c r="N518" s="29">
        <v>0</v>
      </c>
      <c r="O518" s="29">
        <v>0</v>
      </c>
      <c r="P518" s="29">
        <v>5.599113429258314E-3</v>
      </c>
      <c r="Q518" s="29">
        <v>5.599113429258314E-3</v>
      </c>
      <c r="R518" s="29">
        <v>0</v>
      </c>
      <c r="S518" s="29">
        <v>0</v>
      </c>
      <c r="T518" s="29">
        <v>0</v>
      </c>
      <c r="U518" s="29">
        <v>0</v>
      </c>
      <c r="V518" s="29"/>
      <c r="W518" s="29"/>
      <c r="X518" s="29">
        <v>0</v>
      </c>
      <c r="Y518" s="29">
        <v>0</v>
      </c>
      <c r="Z518" s="28" t="s">
        <v>19</v>
      </c>
      <c r="AA518" s="37"/>
      <c r="AB518" s="38">
        <f t="shared" si="12"/>
        <v>-3.9136402867110949</v>
      </c>
    </row>
    <row r="519" spans="1:28">
      <c r="A519" s="27">
        <v>42516</v>
      </c>
      <c r="B519" s="29">
        <v>1.9345797196709705E-2</v>
      </c>
      <c r="C519" s="29">
        <v>1.9345797196709705E-2</v>
      </c>
      <c r="D519" s="29">
        <v>0.10019859381467534</v>
      </c>
      <c r="E519" s="29">
        <v>0.10019859381467534</v>
      </c>
      <c r="F519" s="29">
        <v>0</v>
      </c>
      <c r="G519" s="29">
        <v>0</v>
      </c>
      <c r="H519" s="29">
        <v>2.5085784951102814E-2</v>
      </c>
      <c r="I519" s="29">
        <v>2.5085784951102814E-2</v>
      </c>
      <c r="J519" s="29">
        <v>1.6308198006322126E-3</v>
      </c>
      <c r="K519" s="59">
        <v>1.6308198006322127E-5</v>
      </c>
      <c r="L519" s="59">
        <v>5.3537819514168482E-3</v>
      </c>
      <c r="M519" s="59">
        <v>5.353781951416848E-5</v>
      </c>
      <c r="N519" s="29">
        <v>0</v>
      </c>
      <c r="O519" s="29">
        <v>0</v>
      </c>
      <c r="P519" s="29">
        <v>1.8951242903896448E-3</v>
      </c>
      <c r="Q519" s="29">
        <v>1.8951242903896448E-3</v>
      </c>
      <c r="R519" s="29">
        <v>0</v>
      </c>
      <c r="S519" s="29">
        <v>0</v>
      </c>
      <c r="T519" s="29">
        <v>0</v>
      </c>
      <c r="U519" s="29">
        <v>0</v>
      </c>
      <c r="V519" s="29"/>
      <c r="W519" s="29"/>
      <c r="X519" s="29">
        <v>0</v>
      </c>
      <c r="Y519" s="29">
        <v>0</v>
      </c>
      <c r="Z519" s="28" t="s">
        <v>19</v>
      </c>
      <c r="AA519" s="37"/>
      <c r="AB519" s="38">
        <f t="shared" si="12"/>
        <v>-3.6854539298830002</v>
      </c>
    </row>
    <row r="520" spans="1:28">
      <c r="A520" s="27">
        <v>42517</v>
      </c>
      <c r="B520" s="29">
        <v>3.5388594343357449E-2</v>
      </c>
      <c r="C520" s="29">
        <v>3.5388594343357449E-2</v>
      </c>
      <c r="D520" s="29">
        <v>0.23661882475299012</v>
      </c>
      <c r="E520" s="29">
        <v>0.23661882475299012</v>
      </c>
      <c r="F520" s="29">
        <v>0</v>
      </c>
      <c r="G520" s="29">
        <v>0</v>
      </c>
      <c r="H520" s="29">
        <v>4.9674544943467423E-2</v>
      </c>
      <c r="I520" s="29">
        <v>4.9674544943467423E-2</v>
      </c>
      <c r="J520" s="29">
        <v>1.8360682543657816E-2</v>
      </c>
      <c r="K520" s="59">
        <v>1.8360682543657817E-4</v>
      </c>
      <c r="L520" s="59">
        <v>0.28913156526261047</v>
      </c>
      <c r="M520" s="59">
        <v>2.8913156526261048E-3</v>
      </c>
      <c r="N520" s="29">
        <v>0</v>
      </c>
      <c r="O520" s="29">
        <v>0</v>
      </c>
      <c r="P520" s="29">
        <v>3.7583537114746955E-2</v>
      </c>
      <c r="Q520" s="29">
        <v>3.7583537114746955E-2</v>
      </c>
      <c r="R520" s="29">
        <v>0</v>
      </c>
      <c r="S520" s="29">
        <v>0</v>
      </c>
      <c r="T520" s="29">
        <v>0</v>
      </c>
      <c r="U520" s="29">
        <v>0</v>
      </c>
      <c r="V520" s="29"/>
      <c r="W520" s="29"/>
      <c r="X520" s="29">
        <v>0</v>
      </c>
      <c r="Y520" s="29">
        <v>0</v>
      </c>
      <c r="Z520" s="28" t="s">
        <v>19</v>
      </c>
      <c r="AA520" s="37"/>
      <c r="AB520" s="38">
        <f t="shared" si="12"/>
        <v>-3.0022626512612551</v>
      </c>
    </row>
    <row r="521" spans="1:28">
      <c r="A521" s="27">
        <v>42518</v>
      </c>
      <c r="B521" s="29">
        <v>0.77700569483563364</v>
      </c>
      <c r="C521" s="29">
        <v>0.77700569483563364</v>
      </c>
      <c r="D521" s="29">
        <v>3.2685641926151785</v>
      </c>
      <c r="E521" s="29">
        <v>3.2685641926151785</v>
      </c>
      <c r="F521" s="29">
        <v>0</v>
      </c>
      <c r="G521" s="29">
        <v>0</v>
      </c>
      <c r="H521" s="29">
        <v>0.95388906640513182</v>
      </c>
      <c r="I521" s="29">
        <v>0.95388906640513182</v>
      </c>
      <c r="J521" s="29">
        <v>1.6206421455245581</v>
      </c>
      <c r="K521" s="59">
        <v>1.6206421455245579E-2</v>
      </c>
      <c r="L521" s="59">
        <v>3.0898022775999046</v>
      </c>
      <c r="M521" s="59">
        <v>3.0898022775999047E-2</v>
      </c>
      <c r="N521" s="29">
        <v>0</v>
      </c>
      <c r="O521" s="29">
        <v>0</v>
      </c>
      <c r="P521" s="29">
        <v>1.7249423246167088</v>
      </c>
      <c r="Q521" s="29">
        <v>1.7249423246167088</v>
      </c>
      <c r="R521" s="29">
        <v>4.3951770364454188E-3</v>
      </c>
      <c r="S521" s="29">
        <v>4.3951770364454188E-3</v>
      </c>
      <c r="T521" s="29">
        <v>0.15208293903644354</v>
      </c>
      <c r="U521" s="29">
        <v>0.15208293903644354</v>
      </c>
      <c r="V521" s="29"/>
      <c r="W521" s="29"/>
      <c r="X521" s="29">
        <v>1.4925721220802612E-2</v>
      </c>
      <c r="Y521" s="29">
        <v>1.4925721220802612E-2</v>
      </c>
      <c r="Z521" s="28" t="s">
        <v>19</v>
      </c>
      <c r="AA521" s="37"/>
      <c r="AB521" s="38">
        <f t="shared" ref="AB521:AB584" si="13">IF(I521&gt;0,LN(I521),"")</f>
        <v>-4.7207896889396979E-2</v>
      </c>
    </row>
    <row r="522" spans="1:28">
      <c r="A522" s="27">
        <v>42519</v>
      </c>
      <c r="B522" s="29">
        <v>4.715465726190092E-2</v>
      </c>
      <c r="C522" s="29">
        <v>4.715465726190092E-2</v>
      </c>
      <c r="D522" s="29">
        <v>9.1835673441497661E-3</v>
      </c>
      <c r="E522" s="29">
        <v>9.1835673441497661E-3</v>
      </c>
      <c r="F522" s="29">
        <v>0</v>
      </c>
      <c r="G522" s="29">
        <v>0</v>
      </c>
      <c r="H522" s="29">
        <v>4.4458973250144397E-2</v>
      </c>
      <c r="I522" s="29">
        <v>4.4458973250144397E-2</v>
      </c>
      <c r="J522" s="29">
        <v>5.1672395301657861E-2</v>
      </c>
      <c r="K522" s="59">
        <v>5.167239530165786E-4</v>
      </c>
      <c r="L522" s="59">
        <v>6.2402496099843987E-3</v>
      </c>
      <c r="M522" s="59">
        <v>6.2402496099843988E-5</v>
      </c>
      <c r="N522" s="29">
        <v>0</v>
      </c>
      <c r="O522" s="29">
        <v>0</v>
      </c>
      <c r="P522" s="29">
        <v>4.8447028080803263E-2</v>
      </c>
      <c r="Q522" s="29">
        <v>4.8447028080803263E-2</v>
      </c>
      <c r="R522" s="29">
        <v>4.3067913922024579E-6</v>
      </c>
      <c r="S522" s="29">
        <v>4.3067913922024579E-6</v>
      </c>
      <c r="T522" s="29">
        <v>4.3467289130023345E-2</v>
      </c>
      <c r="U522" s="29">
        <v>4.3467289130023345E-2</v>
      </c>
      <c r="V522" s="29"/>
      <c r="W522" s="29"/>
      <c r="X522" s="29">
        <v>3.1033371355645074E-3</v>
      </c>
      <c r="Y522" s="29">
        <v>3.1033371355645074E-3</v>
      </c>
      <c r="Z522" s="28" t="s">
        <v>19</v>
      </c>
      <c r="AA522" s="37"/>
      <c r="AB522" s="38">
        <f t="shared" si="13"/>
        <v>-3.1131884645016772</v>
      </c>
    </row>
    <row r="523" spans="1:28">
      <c r="A523" s="27">
        <v>42520</v>
      </c>
      <c r="B523" s="29">
        <v>4.4056387200665327E-2</v>
      </c>
      <c r="C523" s="29">
        <v>4.4056387200665327E-2</v>
      </c>
      <c r="D523" s="29">
        <v>0.13421363978921441</v>
      </c>
      <c r="E523" s="29">
        <v>0.13421363978921441</v>
      </c>
      <c r="F523" s="29">
        <v>0</v>
      </c>
      <c r="G523" s="29">
        <v>0</v>
      </c>
      <c r="H523" s="29">
        <v>5.0456926792056635E-2</v>
      </c>
      <c r="I523" s="29">
        <v>5.0456926792056635E-2</v>
      </c>
      <c r="J523" s="29">
        <v>3.0374404595424377E-2</v>
      </c>
      <c r="K523" s="59">
        <v>3.0374404595424377E-4</v>
      </c>
      <c r="L523" s="59">
        <v>5.8956144278198098E-2</v>
      </c>
      <c r="M523" s="59">
        <v>5.8956144278198095E-4</v>
      </c>
      <c r="N523" s="29">
        <v>0</v>
      </c>
      <c r="O523" s="29">
        <v>0</v>
      </c>
      <c r="P523" s="29">
        <v>3.2403509866248355E-2</v>
      </c>
      <c r="Q523" s="29">
        <v>3.2403509866248355E-2</v>
      </c>
      <c r="R523" s="29">
        <v>3.230093544151843E-6</v>
      </c>
      <c r="S523" s="29">
        <v>3.230093544151843E-6</v>
      </c>
      <c r="T523" s="29">
        <v>0</v>
      </c>
      <c r="U523" s="29">
        <v>0</v>
      </c>
      <c r="V523" s="29"/>
      <c r="W523" s="29"/>
      <c r="X523" s="29">
        <v>2.9997789783024512E-6</v>
      </c>
      <c r="Y523" s="29">
        <v>2.9997789783024512E-6</v>
      </c>
      <c r="Z523" s="28" t="s">
        <v>19</v>
      </c>
      <c r="AA523" s="37"/>
      <c r="AB523" s="38">
        <f t="shared" si="13"/>
        <v>-2.9866352414674466</v>
      </c>
    </row>
    <row r="524" spans="1:28">
      <c r="A524" s="27">
        <v>42521</v>
      </c>
      <c r="B524" s="29">
        <v>4.4420897442023946E-2</v>
      </c>
      <c r="C524" s="29">
        <v>4.4420897442023946E-2</v>
      </c>
      <c r="D524" s="29">
        <v>1.9447862714508581E-2</v>
      </c>
      <c r="E524" s="29">
        <v>1.9447862714508581E-2</v>
      </c>
      <c r="F524" s="29">
        <v>0</v>
      </c>
      <c r="G524" s="29">
        <v>0</v>
      </c>
      <c r="H524" s="29">
        <v>4.2647985192577766E-2</v>
      </c>
      <c r="I524" s="29">
        <v>4.2647985192577766E-2</v>
      </c>
      <c r="J524" s="29">
        <v>1.7096519060216909E-2</v>
      </c>
      <c r="K524" s="59">
        <v>1.7096519060216909E-4</v>
      </c>
      <c r="L524" s="59">
        <v>1.6474258970358816E-2</v>
      </c>
      <c r="M524" s="59">
        <v>1.6474258970358816E-4</v>
      </c>
      <c r="N524" s="29">
        <v>0</v>
      </c>
      <c r="O524" s="29">
        <v>0</v>
      </c>
      <c r="P524" s="29">
        <v>1.7052342909913667E-2</v>
      </c>
      <c r="Q524" s="29">
        <v>1.7052342909913667E-2</v>
      </c>
      <c r="R524" s="29">
        <v>0</v>
      </c>
      <c r="S524" s="29">
        <v>0</v>
      </c>
      <c r="T524" s="29">
        <v>5.0406914390259287E-2</v>
      </c>
      <c r="U524" s="29">
        <v>5.0406914390259287E-2</v>
      </c>
      <c r="V524" s="29"/>
      <c r="W524" s="29"/>
      <c r="X524" s="29">
        <v>3.5941518240606997E-3</v>
      </c>
      <c r="Y524" s="29">
        <v>3.5941518240606997E-3</v>
      </c>
      <c r="Z524" s="28" t="s">
        <v>19</v>
      </c>
      <c r="AA524" s="37"/>
      <c r="AB524" s="38">
        <f t="shared" si="13"/>
        <v>-3.1547752466625965</v>
      </c>
    </row>
    <row r="525" spans="1:28">
      <c r="A525" s="27">
        <v>42522</v>
      </c>
      <c r="B525" s="29">
        <v>1.4392359271601908E-2</v>
      </c>
      <c r="C525" s="29">
        <v>1.4392359271601908E-2</v>
      </c>
      <c r="D525" s="29">
        <v>3.3929107290685385</v>
      </c>
      <c r="E525" s="29">
        <v>3.3929107290685385</v>
      </c>
      <c r="F525" s="29">
        <v>0</v>
      </c>
      <c r="G525" s="29">
        <v>0</v>
      </c>
      <c r="H525" s="29">
        <v>0.25424372968564041</v>
      </c>
      <c r="I525" s="29">
        <v>0.25424372968564041</v>
      </c>
      <c r="J525" s="29">
        <v>2.4950251327708072E-2</v>
      </c>
      <c r="K525" s="59">
        <v>2.4950251327708075E-4</v>
      </c>
      <c r="L525" s="59">
        <v>4.9755590223608941</v>
      </c>
      <c r="M525" s="59">
        <v>4.9755590223608939E-2</v>
      </c>
      <c r="N525" s="29">
        <v>0</v>
      </c>
      <c r="O525" s="29">
        <v>0</v>
      </c>
      <c r="P525" s="29">
        <v>0.37640913600662629</v>
      </c>
      <c r="Q525" s="29">
        <v>0.37640913600662629</v>
      </c>
      <c r="R525" s="29">
        <v>1.5395172215410277E-3</v>
      </c>
      <c r="S525" s="29">
        <v>1.5395172215410277E-3</v>
      </c>
      <c r="T525" s="29">
        <v>5.0238681050617205E-2</v>
      </c>
      <c r="U525" s="29">
        <v>5.0238681050617205E-2</v>
      </c>
      <c r="V525" s="29"/>
      <c r="W525" s="29"/>
      <c r="X525" s="29">
        <v>5.0119017271938581E-3</v>
      </c>
      <c r="Y525" s="29">
        <v>5.0119017271938581E-3</v>
      </c>
      <c r="Z525" s="28" t="s">
        <v>19</v>
      </c>
      <c r="AA525" s="37"/>
      <c r="AB525" s="38">
        <f t="shared" si="13"/>
        <v>-1.3694619063609608</v>
      </c>
    </row>
    <row r="526" spans="1:28">
      <c r="A526" s="27">
        <v>42523</v>
      </c>
      <c r="B526" s="29">
        <v>0.1792696933134876</v>
      </c>
      <c r="C526" s="29">
        <v>7.456246527339061E-3</v>
      </c>
      <c r="D526" s="29">
        <v>3.1632640236847567</v>
      </c>
      <c r="E526" s="29">
        <v>3.1632640236847567</v>
      </c>
      <c r="F526" s="29">
        <v>0</v>
      </c>
      <c r="G526" s="29">
        <v>0</v>
      </c>
      <c r="H526" s="29">
        <v>0.39111259339820365</v>
      </c>
      <c r="I526" s="29">
        <v>0.23149670961352367</v>
      </c>
      <c r="J526" s="29">
        <v>1.8034378270813687</v>
      </c>
      <c r="K526" s="59">
        <v>1.7854782333406562E-2</v>
      </c>
      <c r="L526" s="59">
        <v>0.20937714263349411</v>
      </c>
      <c r="M526" s="59">
        <v>2.0937714263349412E-3</v>
      </c>
      <c r="N526" s="29">
        <v>0</v>
      </c>
      <c r="O526" s="29">
        <v>0</v>
      </c>
      <c r="P526" s="29">
        <v>1.6902705750971971</v>
      </c>
      <c r="Q526" s="29">
        <v>1.6735859879420039</v>
      </c>
      <c r="R526" s="29">
        <v>1.6246888423569719E-3</v>
      </c>
      <c r="S526" s="29">
        <v>1.6246888423569719E-3</v>
      </c>
      <c r="T526" s="29">
        <v>8.2076419994532412E-2</v>
      </c>
      <c r="U526" s="29">
        <v>8.2076419994532412E-2</v>
      </c>
      <c r="V526" s="29"/>
      <c r="W526" s="29"/>
      <c r="X526" s="29">
        <v>7.3611188493742106E-3</v>
      </c>
      <c r="Y526" s="29">
        <v>7.3611188493742106E-3</v>
      </c>
      <c r="Z526" s="28" t="s">
        <v>19</v>
      </c>
      <c r="AA526" s="37"/>
      <c r="AB526" s="38">
        <f t="shared" si="13"/>
        <v>-1.4631896188893698</v>
      </c>
    </row>
    <row r="527" spans="1:28">
      <c r="A527" s="27">
        <v>42524</v>
      </c>
      <c r="B527" s="29">
        <v>2.1231469996668053E-2</v>
      </c>
      <c r="C527" s="29">
        <v>2.1231469996668053E-2</v>
      </c>
      <c r="D527" s="29">
        <v>0</v>
      </c>
      <c r="E527" s="29">
        <v>0</v>
      </c>
      <c r="F527" s="29">
        <v>0</v>
      </c>
      <c r="G527" s="29">
        <v>0</v>
      </c>
      <c r="H527" s="29">
        <v>1.9724182891133844E-2</v>
      </c>
      <c r="I527" s="29">
        <v>1.9724182891133844E-2</v>
      </c>
      <c r="J527" s="29">
        <v>3.4350150293212737E-3</v>
      </c>
      <c r="K527" s="59">
        <v>3.4350150293212738E-5</v>
      </c>
      <c r="L527" s="59">
        <v>0</v>
      </c>
      <c r="M527" s="59">
        <v>0</v>
      </c>
      <c r="N527" s="29">
        <v>0</v>
      </c>
      <c r="O527" s="29">
        <v>0</v>
      </c>
      <c r="P527" s="29">
        <v>3.1911527879491643E-3</v>
      </c>
      <c r="Q527" s="29">
        <v>3.1911527879491643E-3</v>
      </c>
      <c r="R527" s="29">
        <v>0</v>
      </c>
      <c r="S527" s="29">
        <v>0</v>
      </c>
      <c r="T527" s="29">
        <v>4.2268626585073495E-5</v>
      </c>
      <c r="U527" s="29">
        <v>4.2268626585073495E-5</v>
      </c>
      <c r="V527" s="29"/>
      <c r="W527" s="29"/>
      <c r="X527" s="29">
        <v>3.0138694895127271E-6</v>
      </c>
      <c r="Y527" s="29">
        <v>3.0138694895127271E-6</v>
      </c>
      <c r="Z527" s="28" t="s">
        <v>19</v>
      </c>
      <c r="AA527" s="37"/>
      <c r="AB527" s="38">
        <f t="shared" si="13"/>
        <v>-3.925909838145814</v>
      </c>
    </row>
    <row r="528" spans="1:28">
      <c r="A528" s="27">
        <v>42525</v>
      </c>
      <c r="B528" s="29">
        <v>0.2083211417945279</v>
      </c>
      <c r="C528" s="29">
        <v>0.2083211417945279</v>
      </c>
      <c r="D528" s="29">
        <v>0.24339464725325013</v>
      </c>
      <c r="E528" s="29">
        <v>0.24339464725325013</v>
      </c>
      <c r="F528" s="29">
        <v>0</v>
      </c>
      <c r="G528" s="29">
        <v>0</v>
      </c>
      <c r="H528" s="29">
        <v>0.21081111740771491</v>
      </c>
      <c r="I528" s="29">
        <v>0.21081111740771491</v>
      </c>
      <c r="J528" s="29">
        <v>0.22168886723484804</v>
      </c>
      <c r="K528" s="59">
        <v>2.2168886723484805E-3</v>
      </c>
      <c r="L528" s="59">
        <v>0.12773790951638064</v>
      </c>
      <c r="M528" s="59">
        <v>1.2773790951638065E-3</v>
      </c>
      <c r="N528" s="29">
        <v>0</v>
      </c>
      <c r="O528" s="29">
        <v>0</v>
      </c>
      <c r="P528" s="29">
        <v>0.21501900089286327</v>
      </c>
      <c r="Q528" s="29">
        <v>0.21501900089286327</v>
      </c>
      <c r="R528" s="29">
        <v>3.0752740356724461E-3</v>
      </c>
      <c r="S528" s="29">
        <v>3.0752740356724461E-3</v>
      </c>
      <c r="T528" s="29">
        <v>2.7758501040943792E-5</v>
      </c>
      <c r="U528" s="29">
        <v>2.7758501040943792E-5</v>
      </c>
      <c r="V528" s="29"/>
      <c r="W528" s="29"/>
      <c r="X528" s="29">
        <v>2.8579777847484705E-3</v>
      </c>
      <c r="Y528" s="29">
        <v>2.8579777847484705E-3</v>
      </c>
      <c r="Z528" s="28" t="s">
        <v>19</v>
      </c>
      <c r="AA528" s="37"/>
      <c r="AB528" s="38">
        <f t="shared" si="13"/>
        <v>-1.5567927245798063</v>
      </c>
    </row>
    <row r="529" spans="1:28">
      <c r="A529" s="27">
        <v>42526</v>
      </c>
      <c r="B529" s="29">
        <v>2.7195402446778611E-2</v>
      </c>
      <c r="C529" s="29">
        <v>2.7195402446778611E-2</v>
      </c>
      <c r="D529" s="29">
        <v>1.8908165625722877E-2</v>
      </c>
      <c r="E529" s="29">
        <v>1.8908165625722877E-2</v>
      </c>
      <c r="F529" s="29">
        <v>0</v>
      </c>
      <c r="G529" s="29">
        <v>0</v>
      </c>
      <c r="H529" s="29">
        <v>2.6607066113832945E-2</v>
      </c>
      <c r="I529" s="29">
        <v>2.6607066113832945E-2</v>
      </c>
      <c r="J529" s="29">
        <v>1.8736512941115665E-2</v>
      </c>
      <c r="K529" s="59">
        <v>1.8736512941115664E-4</v>
      </c>
      <c r="L529" s="59">
        <v>1.6907450634029398E-4</v>
      </c>
      <c r="M529" s="59">
        <v>1.6907450634029398E-6</v>
      </c>
      <c r="N529" s="29">
        <v>0</v>
      </c>
      <c r="O529" s="29">
        <v>0</v>
      </c>
      <c r="P529" s="29">
        <v>1.741835359840745E-2</v>
      </c>
      <c r="Q529" s="29">
        <v>1.741835359840745E-2</v>
      </c>
      <c r="R529" s="29">
        <v>0</v>
      </c>
      <c r="S529" s="29">
        <v>0</v>
      </c>
      <c r="T529" s="29">
        <v>0</v>
      </c>
      <c r="U529" s="29">
        <v>0</v>
      </c>
      <c r="V529" s="29"/>
      <c r="W529" s="29"/>
      <c r="X529" s="29">
        <v>0</v>
      </c>
      <c r="Y529" s="29">
        <v>0</v>
      </c>
      <c r="Z529" s="28" t="s">
        <v>19</v>
      </c>
      <c r="AA529" s="37"/>
      <c r="AB529" s="38">
        <f t="shared" si="13"/>
        <v>-3.6265784550942599</v>
      </c>
    </row>
    <row r="530" spans="1:28">
      <c r="A530" s="27">
        <v>42527</v>
      </c>
      <c r="B530" s="29">
        <v>0.73576897987650047</v>
      </c>
      <c r="C530" s="29">
        <v>0.73576897987650047</v>
      </c>
      <c r="D530" s="29">
        <v>8.865314611960478E-3</v>
      </c>
      <c r="E530" s="29">
        <v>8.865314611960478E-3</v>
      </c>
      <c r="F530" s="29">
        <v>0</v>
      </c>
      <c r="G530" s="29">
        <v>0</v>
      </c>
      <c r="H530" s="29">
        <v>0.68416386154080633</v>
      </c>
      <c r="I530" s="29">
        <v>0.68416386154080633</v>
      </c>
      <c r="J530" s="29">
        <v>0.74112923025236122</v>
      </c>
      <c r="K530" s="59">
        <v>7.4112923025236119E-3</v>
      </c>
      <c r="L530" s="59">
        <v>6.2402496099843987E-3</v>
      </c>
      <c r="M530" s="59">
        <v>6.2402496099843988E-5</v>
      </c>
      <c r="N530" s="29">
        <v>0</v>
      </c>
      <c r="O530" s="29">
        <v>0</v>
      </c>
      <c r="P530" s="29">
        <v>0.68895720991202369</v>
      </c>
      <c r="Q530" s="29">
        <v>0.68895720991202369</v>
      </c>
      <c r="R530" s="29">
        <v>0</v>
      </c>
      <c r="S530" s="29">
        <v>0</v>
      </c>
      <c r="T530" s="29">
        <v>0</v>
      </c>
      <c r="U530" s="29">
        <v>0</v>
      </c>
      <c r="V530" s="29"/>
      <c r="W530" s="29"/>
      <c r="X530" s="29">
        <v>0</v>
      </c>
      <c r="Y530" s="29">
        <v>0</v>
      </c>
      <c r="Z530" s="28" t="s">
        <v>19</v>
      </c>
      <c r="AA530" s="37"/>
      <c r="AB530" s="38">
        <f t="shared" si="13"/>
        <v>-0.37955782639422758</v>
      </c>
    </row>
    <row r="531" spans="1:28">
      <c r="A531" s="27">
        <v>42528</v>
      </c>
      <c r="B531" s="29">
        <v>1.3819263380284946E-2</v>
      </c>
      <c r="C531" s="29">
        <v>1.3819263380284946E-2</v>
      </c>
      <c r="D531" s="29">
        <v>1.4270064135829432E-2</v>
      </c>
      <c r="E531" s="29">
        <v>1.4270064135829432E-2</v>
      </c>
      <c r="F531" s="29">
        <v>0</v>
      </c>
      <c r="G531" s="29">
        <v>0</v>
      </c>
      <c r="H531" s="29">
        <v>1.3851267107116103E-2</v>
      </c>
      <c r="I531" s="29">
        <v>1.3851267107116103E-2</v>
      </c>
      <c r="J531" s="29">
        <v>3.7521370273102912E-3</v>
      </c>
      <c r="K531" s="59">
        <v>3.7521370273102912E-5</v>
      </c>
      <c r="L531" s="59">
        <v>3.9521580863234526E-2</v>
      </c>
      <c r="M531" s="59">
        <v>3.9521580863234525E-4</v>
      </c>
      <c r="N531" s="29">
        <v>0</v>
      </c>
      <c r="O531" s="29">
        <v>0</v>
      </c>
      <c r="P531" s="29">
        <v>6.2915194381598337E-3</v>
      </c>
      <c r="Q531" s="29">
        <v>6.2915194381598337E-3</v>
      </c>
      <c r="R531" s="29">
        <v>0</v>
      </c>
      <c r="S531" s="29">
        <v>0</v>
      </c>
      <c r="T531" s="29">
        <v>3.3646667928416716E-4</v>
      </c>
      <c r="U531" s="29">
        <v>3.3646667928416716E-4</v>
      </c>
      <c r="V531" s="29"/>
      <c r="W531" s="29"/>
      <c r="X531" s="29">
        <v>2.3991000911544103E-5</v>
      </c>
      <c r="Y531" s="29">
        <v>2.3991000911544103E-5</v>
      </c>
      <c r="Z531" s="28" t="s">
        <v>19</v>
      </c>
      <c r="AA531" s="37"/>
      <c r="AB531" s="38">
        <f t="shared" si="13"/>
        <v>-4.2793785626551308</v>
      </c>
    </row>
    <row r="532" spans="1:28">
      <c r="A532" s="27">
        <v>42529</v>
      </c>
      <c r="B532" s="29">
        <v>2.4370253955019447E-2</v>
      </c>
      <c r="C532" s="29">
        <v>2.4370253955019447E-2</v>
      </c>
      <c r="D532" s="29">
        <v>3.5249571432823714</v>
      </c>
      <c r="E532" s="29">
        <v>3.5249571432823714</v>
      </c>
      <c r="F532" s="29">
        <v>0</v>
      </c>
      <c r="G532" s="29">
        <v>0</v>
      </c>
      <c r="H532" s="29">
        <v>0.27288764257263592</v>
      </c>
      <c r="I532" s="29">
        <v>0.27288764257263592</v>
      </c>
      <c r="J532" s="29">
        <v>7.9512269185543161E-2</v>
      </c>
      <c r="K532" s="59">
        <v>7.9512269185543155E-4</v>
      </c>
      <c r="L532" s="59">
        <v>1.8817264690587623</v>
      </c>
      <c r="M532" s="59">
        <v>1.8817264690587622E-2</v>
      </c>
      <c r="N532" s="29">
        <v>0</v>
      </c>
      <c r="O532" s="29">
        <v>0</v>
      </c>
      <c r="P532" s="29">
        <v>0.20745697698513768</v>
      </c>
      <c r="Q532" s="29">
        <v>0.20745697698513768</v>
      </c>
      <c r="R532" s="29">
        <v>0</v>
      </c>
      <c r="S532" s="29">
        <v>0</v>
      </c>
      <c r="T532" s="29">
        <v>1.4173658864845541E-2</v>
      </c>
      <c r="U532" s="29">
        <v>1.4173658864845541E-2</v>
      </c>
      <c r="V532" s="29"/>
      <c r="W532" s="29"/>
      <c r="X532" s="29">
        <v>1.0106209133987952E-3</v>
      </c>
      <c r="Y532" s="29">
        <v>1.0106209133987952E-3</v>
      </c>
      <c r="Z532" s="28" t="s">
        <v>19</v>
      </c>
      <c r="AA532" s="37"/>
      <c r="AB532" s="38">
        <f t="shared" si="13"/>
        <v>-1.2986951341815722</v>
      </c>
    </row>
    <row r="533" spans="1:28">
      <c r="A533" s="27">
        <v>42530</v>
      </c>
      <c r="B533" s="29">
        <v>9.2373162422372715E-2</v>
      </c>
      <c r="C533" s="29">
        <v>9.2373162422372715E-2</v>
      </c>
      <c r="D533" s="29">
        <v>9.9088230202808106E-3</v>
      </c>
      <c r="E533" s="29">
        <v>9.9088230202808106E-3</v>
      </c>
      <c r="F533" s="29">
        <v>0</v>
      </c>
      <c r="G533" s="29">
        <v>0</v>
      </c>
      <c r="H533" s="29">
        <v>8.6518766308176384E-2</v>
      </c>
      <c r="I533" s="29">
        <v>8.6518766308176384E-2</v>
      </c>
      <c r="J533" s="29">
        <v>6.6781131685381648E-2</v>
      </c>
      <c r="K533" s="59">
        <v>6.6781131685381644E-4</v>
      </c>
      <c r="L533" s="59">
        <v>4.1601664066562658E-3</v>
      </c>
      <c r="M533" s="59">
        <v>4.1601664066562661E-5</v>
      </c>
      <c r="N533" s="29">
        <v>0</v>
      </c>
      <c r="O533" s="29">
        <v>0</v>
      </c>
      <c r="P533" s="29">
        <v>6.2335477497728088E-2</v>
      </c>
      <c r="Q533" s="29">
        <v>6.2335477497728088E-2</v>
      </c>
      <c r="R533" s="29">
        <v>0</v>
      </c>
      <c r="S533" s="29">
        <v>0</v>
      </c>
      <c r="T533" s="29">
        <v>0</v>
      </c>
      <c r="U533" s="29">
        <v>0</v>
      </c>
      <c r="V533" s="29"/>
      <c r="W533" s="29"/>
      <c r="X533" s="29">
        <v>0</v>
      </c>
      <c r="Y533" s="29">
        <v>0</v>
      </c>
      <c r="Z533" s="28" t="s">
        <v>19</v>
      </c>
      <c r="AA533" s="37"/>
      <c r="AB533" s="38">
        <f t="shared" si="13"/>
        <v>-2.4473939370352742</v>
      </c>
    </row>
    <row r="534" spans="1:28">
      <c r="A534" s="27">
        <v>42531</v>
      </c>
      <c r="B534" s="29">
        <v>6.1254048809698411E-2</v>
      </c>
      <c r="C534" s="29">
        <v>6.1254048809698411E-2</v>
      </c>
      <c r="D534" s="29">
        <v>1.985342279951938E-2</v>
      </c>
      <c r="E534" s="29">
        <v>1.985342279951938E-2</v>
      </c>
      <c r="F534" s="29">
        <v>0</v>
      </c>
      <c r="G534" s="29">
        <v>0</v>
      </c>
      <c r="H534" s="29">
        <v>5.8314891523086596E-2</v>
      </c>
      <c r="I534" s="29">
        <v>5.8314891523086596E-2</v>
      </c>
      <c r="J534" s="29">
        <v>3.3596505963379812E-2</v>
      </c>
      <c r="K534" s="59">
        <v>3.3596505963379814E-4</v>
      </c>
      <c r="L534" s="59">
        <v>6.3388764053495701E-3</v>
      </c>
      <c r="M534" s="59">
        <v>6.3388764053495708E-5</v>
      </c>
      <c r="N534" s="29">
        <v>0</v>
      </c>
      <c r="O534" s="29">
        <v>0</v>
      </c>
      <c r="P534" s="29">
        <v>3.1661403327213088E-2</v>
      </c>
      <c r="Q534" s="29">
        <v>3.1661403327213088E-2</v>
      </c>
      <c r="R534" s="29">
        <v>0</v>
      </c>
      <c r="S534" s="29">
        <v>0</v>
      </c>
      <c r="T534" s="29">
        <v>2.2101654995478729E-2</v>
      </c>
      <c r="U534" s="29">
        <v>2.2101654995478729E-2</v>
      </c>
      <c r="V534" s="29"/>
      <c r="W534" s="29"/>
      <c r="X534" s="29">
        <v>1.575908872377053E-3</v>
      </c>
      <c r="Y534" s="29">
        <v>1.575908872377053E-3</v>
      </c>
      <c r="Z534" s="28" t="s">
        <v>19</v>
      </c>
      <c r="AA534" s="37"/>
      <c r="AB534" s="38">
        <f t="shared" si="13"/>
        <v>-2.8418977890297148</v>
      </c>
    </row>
    <row r="535" spans="1:28">
      <c r="A535" s="27">
        <v>42532</v>
      </c>
      <c r="B535" s="29">
        <v>0.11649767802132932</v>
      </c>
      <c r="C535" s="29">
        <v>0.11649767802132932</v>
      </c>
      <c r="D535" s="29">
        <v>0.18277054632497583</v>
      </c>
      <c r="E535" s="29">
        <v>0.18277054632497583</v>
      </c>
      <c r="F535" s="29">
        <v>0</v>
      </c>
      <c r="G535" s="29">
        <v>0</v>
      </c>
      <c r="H535" s="29">
        <v>0.12120259199367932</v>
      </c>
      <c r="I535" s="29">
        <v>0.12120259199367932</v>
      </c>
      <c r="J535" s="29">
        <v>4.1372940937341424E-2</v>
      </c>
      <c r="K535" s="59">
        <v>4.1372940937341423E-4</v>
      </c>
      <c r="L535" s="59">
        <v>4.4112004036025422E-2</v>
      </c>
      <c r="M535" s="59">
        <v>4.4112004036025423E-4</v>
      </c>
      <c r="N535" s="29">
        <v>0</v>
      </c>
      <c r="O535" s="29">
        <v>0</v>
      </c>
      <c r="P535" s="29">
        <v>4.156739541885112E-2</v>
      </c>
      <c r="Q535" s="29">
        <v>4.156739541885112E-2</v>
      </c>
      <c r="R535" s="29">
        <v>0</v>
      </c>
      <c r="S535" s="29">
        <v>0</v>
      </c>
      <c r="T535" s="29">
        <v>0</v>
      </c>
      <c r="U535" s="29">
        <v>0</v>
      </c>
      <c r="V535" s="29"/>
      <c r="W535" s="29"/>
      <c r="X535" s="29">
        <v>0</v>
      </c>
      <c r="Y535" s="29">
        <v>0</v>
      </c>
      <c r="Z535" s="28" t="s">
        <v>19</v>
      </c>
      <c r="AA535" s="37"/>
      <c r="AB535" s="38">
        <f t="shared" si="13"/>
        <v>-2.1102918194891389</v>
      </c>
    </row>
    <row r="536" spans="1:28">
      <c r="A536" s="27">
        <v>42533</v>
      </c>
      <c r="B536" s="29">
        <v>2.258344209125328E-3</v>
      </c>
      <c r="C536" s="29">
        <v>2.258344209125328E-3</v>
      </c>
      <c r="D536" s="29">
        <v>0.32316944403128267</v>
      </c>
      <c r="E536" s="29">
        <v>0.32316944403128267</v>
      </c>
      <c r="F536" s="29">
        <v>0</v>
      </c>
      <c r="G536" s="29">
        <v>0</v>
      </c>
      <c r="H536" s="29">
        <v>2.5040806415493919E-2</v>
      </c>
      <c r="I536" s="29">
        <v>2.5040806415493919E-2</v>
      </c>
      <c r="J536" s="29">
        <v>6.9389706547442146E-3</v>
      </c>
      <c r="K536" s="59">
        <v>6.9389706547442144E-5</v>
      </c>
      <c r="L536" s="59">
        <v>7.0344330144412638E-3</v>
      </c>
      <c r="M536" s="59">
        <v>7.0344330144412638E-5</v>
      </c>
      <c r="N536" s="29">
        <v>0</v>
      </c>
      <c r="O536" s="29">
        <v>0</v>
      </c>
      <c r="P536" s="29">
        <v>6.9457478201433989E-3</v>
      </c>
      <c r="Q536" s="29">
        <v>6.9457478201433989E-3</v>
      </c>
      <c r="R536" s="29">
        <v>8.9028448928364244E-4</v>
      </c>
      <c r="S536" s="29">
        <v>8.9028448928364244E-4</v>
      </c>
      <c r="T536" s="29">
        <v>0</v>
      </c>
      <c r="U536" s="29">
        <v>0</v>
      </c>
      <c r="V536" s="29"/>
      <c r="W536" s="29"/>
      <c r="X536" s="29">
        <v>8.2680475322366074E-4</v>
      </c>
      <c r="Y536" s="29">
        <v>8.2680475322366074E-4</v>
      </c>
      <c r="Z536" s="28" t="s">
        <v>19</v>
      </c>
      <c r="AA536" s="37"/>
      <c r="AB536" s="38">
        <f t="shared" si="13"/>
        <v>-3.6872485281772018</v>
      </c>
    </row>
    <row r="537" spans="1:28">
      <c r="A537" s="27">
        <v>42534</v>
      </c>
      <c r="B537" s="29">
        <v>0.12303178963200519</v>
      </c>
      <c r="C537" s="29">
        <v>0.12303178963200519</v>
      </c>
      <c r="D537" s="29">
        <v>1.921303518876755E-3</v>
      </c>
      <c r="E537" s="29">
        <v>1.921303518876755E-3</v>
      </c>
      <c r="F537" s="29">
        <v>0</v>
      </c>
      <c r="G537" s="29">
        <v>0</v>
      </c>
      <c r="H537" s="29">
        <v>0.11443378515601055</v>
      </c>
      <c r="I537" s="29">
        <v>0.11443378515601055</v>
      </c>
      <c r="J537" s="29">
        <v>0.16451693220219132</v>
      </c>
      <c r="K537" s="59">
        <v>1.6451693220219132E-3</v>
      </c>
      <c r="L537" s="59">
        <v>2.0800832033281329E-3</v>
      </c>
      <c r="M537" s="59">
        <v>2.0800832033281331E-5</v>
      </c>
      <c r="N537" s="29">
        <v>0</v>
      </c>
      <c r="O537" s="29">
        <v>0</v>
      </c>
      <c r="P537" s="29">
        <v>0.15298504260632173</v>
      </c>
      <c r="Q537" s="29">
        <v>0.15298504260632173</v>
      </c>
      <c r="R537" s="29">
        <v>0</v>
      </c>
      <c r="S537" s="29">
        <v>0</v>
      </c>
      <c r="T537" s="29">
        <v>0</v>
      </c>
      <c r="U537" s="29">
        <v>0</v>
      </c>
      <c r="V537" s="29"/>
      <c r="W537" s="29"/>
      <c r="X537" s="29">
        <v>0</v>
      </c>
      <c r="Y537" s="29">
        <v>0</v>
      </c>
      <c r="Z537" s="28" t="s">
        <v>19</v>
      </c>
      <c r="AA537" s="37"/>
      <c r="AB537" s="38">
        <f t="shared" si="13"/>
        <v>-2.1677589188459194</v>
      </c>
    </row>
    <row r="538" spans="1:28">
      <c r="A538" s="27">
        <v>42535</v>
      </c>
      <c r="B538" s="29">
        <v>1.3968763056329065E-2</v>
      </c>
      <c r="C538" s="29">
        <v>1.3968763056329065E-2</v>
      </c>
      <c r="D538" s="29">
        <v>1.1574969664690588E-2</v>
      </c>
      <c r="E538" s="29">
        <v>1.1574969664690588E-2</v>
      </c>
      <c r="F538" s="29">
        <v>0</v>
      </c>
      <c r="G538" s="29">
        <v>0</v>
      </c>
      <c r="H538" s="29">
        <v>1.3798820329184128E-2</v>
      </c>
      <c r="I538" s="29">
        <v>1.3798820329184128E-2</v>
      </c>
      <c r="J538" s="29">
        <v>1.3784258744782847E-2</v>
      </c>
      <c r="K538" s="59">
        <v>1.3784258744782847E-4</v>
      </c>
      <c r="L538" s="59">
        <v>1.4560582423296931E-2</v>
      </c>
      <c r="M538" s="59">
        <v>1.4560582423296932E-4</v>
      </c>
      <c r="N538" s="29">
        <v>0</v>
      </c>
      <c r="O538" s="29">
        <v>0</v>
      </c>
      <c r="P538" s="29">
        <v>1.3839372341275641E-2</v>
      </c>
      <c r="Q538" s="29">
        <v>1.3839372341275641E-2</v>
      </c>
      <c r="R538" s="29">
        <v>1.6152166328547985E-4</v>
      </c>
      <c r="S538" s="29">
        <v>1.6152166328547985E-4</v>
      </c>
      <c r="T538" s="29">
        <v>1.4089542195024501E-5</v>
      </c>
      <c r="U538" s="29">
        <v>1.4089542195024501E-5</v>
      </c>
      <c r="V538" s="29"/>
      <c r="W538" s="29"/>
      <c r="X538" s="29">
        <v>1.5100934700204563E-4</v>
      </c>
      <c r="Y538" s="29">
        <v>1.5100934700204563E-4</v>
      </c>
      <c r="Z538" s="28" t="s">
        <v>19</v>
      </c>
      <c r="AA538" s="37"/>
      <c r="AB538" s="38">
        <f t="shared" si="13"/>
        <v>-4.2831721738653457</v>
      </c>
    </row>
    <row r="539" spans="1:28">
      <c r="A539" s="27">
        <v>42536</v>
      </c>
      <c r="B539" s="29">
        <v>1.5542960455781829E-3</v>
      </c>
      <c r="C539" s="29">
        <v>1.5542960455781829E-3</v>
      </c>
      <c r="D539" s="29">
        <v>4.143082565414998E-3</v>
      </c>
      <c r="E539" s="29">
        <v>4.143082565414998E-3</v>
      </c>
      <c r="F539" s="29">
        <v>0</v>
      </c>
      <c r="G539" s="29">
        <v>0</v>
      </c>
      <c r="H539" s="29">
        <v>1.7380819323275776E-3</v>
      </c>
      <c r="I539" s="29">
        <v>1.7380819323275776E-3</v>
      </c>
      <c r="J539" s="29">
        <v>1.1306516429983591E-3</v>
      </c>
      <c r="K539" s="59">
        <v>1.130651642998359E-5</v>
      </c>
      <c r="L539" s="59">
        <v>2.1787099986933043E-3</v>
      </c>
      <c r="M539" s="59">
        <v>2.1787099986933043E-5</v>
      </c>
      <c r="N539" s="29">
        <v>0</v>
      </c>
      <c r="O539" s="29">
        <v>0</v>
      </c>
      <c r="P539" s="29">
        <v>1.2050565167840313E-3</v>
      </c>
      <c r="Q539" s="29">
        <v>1.2050565167840313E-3</v>
      </c>
      <c r="R539" s="29">
        <v>0</v>
      </c>
      <c r="S539" s="29">
        <v>0</v>
      </c>
      <c r="T539" s="29">
        <v>0</v>
      </c>
      <c r="U539" s="29">
        <v>0</v>
      </c>
      <c r="V539" s="29"/>
      <c r="W539" s="29"/>
      <c r="X539" s="29">
        <v>0</v>
      </c>
      <c r="Y539" s="29">
        <v>0</v>
      </c>
      <c r="Z539" s="28" t="s">
        <v>19</v>
      </c>
      <c r="AA539" s="37"/>
      <c r="AB539" s="38">
        <f t="shared" si="13"/>
        <v>-6.3549731115195911</v>
      </c>
    </row>
    <row r="540" spans="1:28">
      <c r="A540" s="27">
        <v>42537</v>
      </c>
      <c r="B540" s="29">
        <v>1.9671114704124616E-2</v>
      </c>
      <c r="C540" s="29">
        <v>1.9671114704124616E-2</v>
      </c>
      <c r="D540" s="29">
        <v>1.9975732361934478E-2</v>
      </c>
      <c r="E540" s="29">
        <v>1.9975732361934478E-2</v>
      </c>
      <c r="F540" s="29">
        <v>0</v>
      </c>
      <c r="G540" s="29">
        <v>0</v>
      </c>
      <c r="H540" s="29">
        <v>1.9692740444961537E-2</v>
      </c>
      <c r="I540" s="29">
        <v>1.9692740444961537E-2</v>
      </c>
      <c r="J540" s="29">
        <v>9.5798498494618096E-3</v>
      </c>
      <c r="K540" s="59">
        <v>9.5798498494618095E-5</v>
      </c>
      <c r="L540" s="59">
        <v>2.3400936037441492E-2</v>
      </c>
      <c r="M540" s="59">
        <v>2.3400936037441491E-4</v>
      </c>
      <c r="N540" s="29">
        <v>0</v>
      </c>
      <c r="O540" s="29">
        <v>0</v>
      </c>
      <c r="P540" s="29">
        <v>1.056105110396223E-2</v>
      </c>
      <c r="Q540" s="29">
        <v>1.056105110396223E-2</v>
      </c>
      <c r="R540" s="29">
        <v>0</v>
      </c>
      <c r="S540" s="29">
        <v>0</v>
      </c>
      <c r="T540" s="29">
        <v>0</v>
      </c>
      <c r="U540" s="29">
        <v>0</v>
      </c>
      <c r="V540" s="29"/>
      <c r="W540" s="29"/>
      <c r="X540" s="29">
        <v>0</v>
      </c>
      <c r="Y540" s="29">
        <v>0</v>
      </c>
      <c r="Z540" s="28" t="s">
        <v>19</v>
      </c>
      <c r="AA540" s="37"/>
      <c r="AB540" s="38">
        <f t="shared" si="13"/>
        <v>-3.9275052164848709</v>
      </c>
    </row>
    <row r="541" spans="1:28">
      <c r="A541" s="27">
        <v>42538</v>
      </c>
      <c r="B541" s="29">
        <v>2.6869280663458131E-2</v>
      </c>
      <c r="C541" s="29">
        <v>2.6869280663458131E-2</v>
      </c>
      <c r="D541" s="29">
        <v>0</v>
      </c>
      <c r="E541" s="29">
        <v>0</v>
      </c>
      <c r="F541" s="29">
        <v>0</v>
      </c>
      <c r="G541" s="29">
        <v>0</v>
      </c>
      <c r="H541" s="29">
        <v>2.4961748105167735E-2</v>
      </c>
      <c r="I541" s="29">
        <v>2.4961748105167735E-2</v>
      </c>
      <c r="J541" s="29">
        <v>3.5739107503275913E-3</v>
      </c>
      <c r="K541" s="59">
        <v>3.5739107503275912E-5</v>
      </c>
      <c r="L541" s="59">
        <v>0</v>
      </c>
      <c r="M541" s="59">
        <v>0</v>
      </c>
      <c r="N541" s="29">
        <v>0</v>
      </c>
      <c r="O541" s="29">
        <v>0</v>
      </c>
      <c r="P541" s="29">
        <v>3.3201878761627665E-3</v>
      </c>
      <c r="Q541" s="29">
        <v>3.3201878761627665E-3</v>
      </c>
      <c r="R541" s="29">
        <v>0</v>
      </c>
      <c r="S541" s="29">
        <v>0</v>
      </c>
      <c r="T541" s="29">
        <v>0</v>
      </c>
      <c r="U541" s="29">
        <v>0</v>
      </c>
      <c r="V541" s="29"/>
      <c r="W541" s="29"/>
      <c r="X541" s="29">
        <v>0</v>
      </c>
      <c r="Y541" s="29">
        <v>0</v>
      </c>
      <c r="Z541" s="28" t="s">
        <v>19</v>
      </c>
      <c r="AA541" s="37"/>
      <c r="AB541" s="38">
        <f t="shared" si="13"/>
        <v>-3.6904107016686019</v>
      </c>
    </row>
    <row r="542" spans="1:28">
      <c r="A542" s="27">
        <v>42539</v>
      </c>
      <c r="B542" s="29">
        <v>3.2806222424784773E-2</v>
      </c>
      <c r="C542" s="29">
        <v>3.2806222424784773E-2</v>
      </c>
      <c r="D542" s="29">
        <v>2.2455538221528858E-2</v>
      </c>
      <c r="E542" s="29">
        <v>2.2455538221528858E-2</v>
      </c>
      <c r="F542" s="29">
        <v>0</v>
      </c>
      <c r="G542" s="29">
        <v>0</v>
      </c>
      <c r="H542" s="29">
        <v>3.2071395640041529E-2</v>
      </c>
      <c r="I542" s="29">
        <v>3.2071395640041529E-2</v>
      </c>
      <c r="J542" s="29">
        <v>3.1104433963401786E-2</v>
      </c>
      <c r="K542" s="59">
        <v>3.1104433963401786E-4</v>
      </c>
      <c r="L542" s="59">
        <v>1.0400416016640664E-2</v>
      </c>
      <c r="M542" s="59">
        <v>1.0400416016640664E-4</v>
      </c>
      <c r="N542" s="29">
        <v>0</v>
      </c>
      <c r="O542" s="29">
        <v>0</v>
      </c>
      <c r="P542" s="29">
        <v>2.963459229493515E-2</v>
      </c>
      <c r="Q542" s="29">
        <v>2.963459229493515E-2</v>
      </c>
      <c r="R542" s="29">
        <v>3.8198668430094187E-3</v>
      </c>
      <c r="S542" s="29">
        <v>3.8198668430094187E-3</v>
      </c>
      <c r="T542" s="29">
        <v>0</v>
      </c>
      <c r="U542" s="29">
        <v>0</v>
      </c>
      <c r="V542" s="29"/>
      <c r="W542" s="29"/>
      <c r="X542" s="29">
        <v>3.5474998166293171E-3</v>
      </c>
      <c r="Y542" s="29">
        <v>3.5474998166293171E-3</v>
      </c>
      <c r="Z542" s="28" t="s">
        <v>19</v>
      </c>
      <c r="AA542" s="37"/>
      <c r="AB542" s="38">
        <f t="shared" si="13"/>
        <v>-3.4397907476695182</v>
      </c>
    </row>
    <row r="543" spans="1:28">
      <c r="A543" s="27">
        <v>42540</v>
      </c>
      <c r="B543" s="29">
        <v>0.1925455060958276</v>
      </c>
      <c r="C543" s="29">
        <v>0.1925455060958276</v>
      </c>
      <c r="D543" s="29">
        <v>0</v>
      </c>
      <c r="E543" s="29">
        <v>0</v>
      </c>
      <c r="F543" s="29">
        <v>0</v>
      </c>
      <c r="G543" s="29">
        <v>0</v>
      </c>
      <c r="H543" s="29">
        <v>0.17887611068362369</v>
      </c>
      <c r="I543" s="29">
        <v>0.17887611068362369</v>
      </c>
      <c r="J543" s="29">
        <v>1.005633875615398</v>
      </c>
      <c r="K543" s="59">
        <v>1.0056338756153979E-2</v>
      </c>
      <c r="L543" s="59">
        <v>0</v>
      </c>
      <c r="M543" s="59">
        <v>0</v>
      </c>
      <c r="N543" s="29">
        <v>0</v>
      </c>
      <c r="O543" s="29">
        <v>0</v>
      </c>
      <c r="P543" s="29">
        <v>0.93424084565367804</v>
      </c>
      <c r="Q543" s="29">
        <v>0.93424084565367804</v>
      </c>
      <c r="R543" s="29">
        <v>0</v>
      </c>
      <c r="S543" s="29">
        <v>0</v>
      </c>
      <c r="T543" s="29">
        <v>0</v>
      </c>
      <c r="U543" s="29">
        <v>0</v>
      </c>
      <c r="V543" s="29"/>
      <c r="W543" s="29"/>
      <c r="X543" s="29">
        <v>0</v>
      </c>
      <c r="Y543" s="29">
        <v>0</v>
      </c>
      <c r="Z543" s="28" t="s">
        <v>19</v>
      </c>
      <c r="AA543" s="37"/>
      <c r="AB543" s="38">
        <f t="shared" si="13"/>
        <v>-1.7210618318522701</v>
      </c>
    </row>
    <row r="544" spans="1:28">
      <c r="A544" s="27">
        <v>42541</v>
      </c>
      <c r="B544" s="29">
        <v>6.861438167372684E-2</v>
      </c>
      <c r="C544" s="29">
        <v>6.861438167372684E-2</v>
      </c>
      <c r="D544" s="29">
        <v>1.2047675507020281E-2</v>
      </c>
      <c r="E544" s="29">
        <v>1.2047675507020281E-2</v>
      </c>
      <c r="F544" s="29">
        <v>0</v>
      </c>
      <c r="G544" s="29">
        <v>0</v>
      </c>
      <c r="H544" s="29">
        <v>6.4598537889900304E-2</v>
      </c>
      <c r="I544" s="29">
        <v>6.4598537889900304E-2</v>
      </c>
      <c r="J544" s="29">
        <v>1.8586658182870256E-2</v>
      </c>
      <c r="K544" s="59">
        <v>1.8586658182870257E-4</v>
      </c>
      <c r="L544" s="59">
        <v>1.4477379095163806E-2</v>
      </c>
      <c r="M544" s="59">
        <v>1.4477379095163807E-4</v>
      </c>
      <c r="N544" s="29">
        <v>0</v>
      </c>
      <c r="O544" s="29">
        <v>0</v>
      </c>
      <c r="P544" s="29">
        <v>1.8294927870135747E-2</v>
      </c>
      <c r="Q544" s="29">
        <v>1.8294927870135747E-2</v>
      </c>
      <c r="R544" s="29">
        <v>0</v>
      </c>
      <c r="S544" s="29">
        <v>0</v>
      </c>
      <c r="T544" s="29">
        <v>4.2268626585073495E-5</v>
      </c>
      <c r="U544" s="29">
        <v>4.2268626585073495E-5</v>
      </c>
      <c r="V544" s="29"/>
      <c r="W544" s="29"/>
      <c r="X544" s="29">
        <v>3.0138694895127271E-6</v>
      </c>
      <c r="Y544" s="29">
        <v>3.0138694895127271E-6</v>
      </c>
      <c r="Z544" s="28" t="s">
        <v>19</v>
      </c>
      <c r="AA544" s="37"/>
      <c r="AB544" s="38">
        <f t="shared" si="13"/>
        <v>-2.7395635017329947</v>
      </c>
    </row>
    <row r="545" spans="1:28">
      <c r="A545" s="27">
        <v>42542</v>
      </c>
      <c r="B545" s="29">
        <v>1.6817764789741584E-2</v>
      </c>
      <c r="C545" s="29">
        <v>1.6817764789741584E-2</v>
      </c>
      <c r="D545" s="29">
        <v>6.3568382735309417E-2</v>
      </c>
      <c r="E545" s="29">
        <v>6.3568382735309417E-2</v>
      </c>
      <c r="F545" s="29">
        <v>0</v>
      </c>
      <c r="G545" s="29">
        <v>0</v>
      </c>
      <c r="H545" s="29">
        <v>2.0136734395528141E-2</v>
      </c>
      <c r="I545" s="29">
        <v>2.0136734395528141E-2</v>
      </c>
      <c r="J545" s="29">
        <v>2.3286036959310363E-2</v>
      </c>
      <c r="K545" s="59">
        <v>2.3286036959310364E-4</v>
      </c>
      <c r="L545" s="59">
        <v>0.13936557462298491</v>
      </c>
      <c r="M545" s="59">
        <v>1.3936557462298491E-3</v>
      </c>
      <c r="N545" s="29">
        <v>0</v>
      </c>
      <c r="O545" s="29">
        <v>0</v>
      </c>
      <c r="P545" s="29">
        <v>3.1526878990704658E-2</v>
      </c>
      <c r="Q545" s="29">
        <v>3.1526878990704658E-2</v>
      </c>
      <c r="R545" s="29">
        <v>0</v>
      </c>
      <c r="S545" s="29">
        <v>0</v>
      </c>
      <c r="T545" s="29">
        <v>0</v>
      </c>
      <c r="U545" s="29">
        <v>0</v>
      </c>
      <c r="V545" s="29"/>
      <c r="W545" s="29"/>
      <c r="X545" s="29">
        <v>0</v>
      </c>
      <c r="Y545" s="29">
        <v>0</v>
      </c>
      <c r="Z545" s="28" t="s">
        <v>19</v>
      </c>
      <c r="AA545" s="37"/>
      <c r="AB545" s="38">
        <f t="shared" si="13"/>
        <v>-3.9052095500458188</v>
      </c>
    </row>
    <row r="546" spans="1:28">
      <c r="A546" s="27">
        <v>42543</v>
      </c>
      <c r="B546" s="29">
        <v>5.0298852765412391E-3</v>
      </c>
      <c r="C546" s="29">
        <v>5.0298852765412391E-3</v>
      </c>
      <c r="D546" s="29">
        <v>0.34876373721622467</v>
      </c>
      <c r="E546" s="29">
        <v>0.34876373721622467</v>
      </c>
      <c r="F546" s="29">
        <v>0</v>
      </c>
      <c r="G546" s="29">
        <v>0</v>
      </c>
      <c r="H546" s="29">
        <v>2.9432604581685808E-2</v>
      </c>
      <c r="I546" s="29">
        <v>2.9432604581685808E-2</v>
      </c>
      <c r="J546" s="29">
        <v>5.0152476450141485E-3</v>
      </c>
      <c r="K546" s="59">
        <v>5.0152476450141483E-5</v>
      </c>
      <c r="L546" s="59">
        <v>6.2402496099843996E-2</v>
      </c>
      <c r="M546" s="59">
        <v>6.2402496099843994E-4</v>
      </c>
      <c r="N546" s="29">
        <v>0</v>
      </c>
      <c r="O546" s="29">
        <v>0</v>
      </c>
      <c r="P546" s="29">
        <v>9.0893442399097232E-3</v>
      </c>
      <c r="Q546" s="29">
        <v>9.0893442399097232E-3</v>
      </c>
      <c r="R546" s="29">
        <v>0</v>
      </c>
      <c r="S546" s="29">
        <v>0</v>
      </c>
      <c r="T546" s="29">
        <v>0</v>
      </c>
      <c r="U546" s="29">
        <v>0</v>
      </c>
      <c r="V546" s="29"/>
      <c r="W546" s="29"/>
      <c r="X546" s="29">
        <v>0</v>
      </c>
      <c r="Y546" s="29">
        <v>0</v>
      </c>
      <c r="Z546" s="28" t="s">
        <v>19</v>
      </c>
      <c r="AA546" s="37"/>
      <c r="AB546" s="38">
        <f t="shared" si="13"/>
        <v>-3.5256522197459748</v>
      </c>
    </row>
    <row r="547" spans="1:28">
      <c r="A547" s="27">
        <v>42544</v>
      </c>
      <c r="B547" s="29">
        <v>0.47268196910453153</v>
      </c>
      <c r="C547" s="29">
        <v>0.47268196910453153</v>
      </c>
      <c r="D547" s="29">
        <v>0.93191218272196008</v>
      </c>
      <c r="E547" s="29">
        <v>0.93191218272196008</v>
      </c>
      <c r="F547" s="29">
        <v>0</v>
      </c>
      <c r="G547" s="29">
        <v>0</v>
      </c>
      <c r="H547" s="29">
        <v>0.50528412899105368</v>
      </c>
      <c r="I547" s="29">
        <v>0.50528412899105368</v>
      </c>
      <c r="J547" s="29">
        <v>0.53586468464494175</v>
      </c>
      <c r="K547" s="59">
        <v>5.3586468464494174E-3</v>
      </c>
      <c r="L547" s="59">
        <v>0.88754500742139331</v>
      </c>
      <c r="M547" s="59">
        <v>8.8754500742139336E-3</v>
      </c>
      <c r="N547" s="29">
        <v>0</v>
      </c>
      <c r="O547" s="29">
        <v>0</v>
      </c>
      <c r="P547" s="29">
        <v>0.56083154826174453</v>
      </c>
      <c r="Q547" s="29">
        <v>0.56083154826174453</v>
      </c>
      <c r="R547" s="29">
        <v>3.6736287770801563E-3</v>
      </c>
      <c r="S547" s="29">
        <v>3.6736287770801563E-3</v>
      </c>
      <c r="T547" s="29">
        <v>0</v>
      </c>
      <c r="U547" s="29">
        <v>0</v>
      </c>
      <c r="V547" s="29"/>
      <c r="W547" s="29"/>
      <c r="X547" s="29">
        <v>3.4116889275618923E-3</v>
      </c>
      <c r="Y547" s="29">
        <v>3.4116889275618923E-3</v>
      </c>
      <c r="Z547" s="28" t="s">
        <v>19</v>
      </c>
      <c r="AA547" s="37"/>
      <c r="AB547" s="38">
        <f t="shared" si="13"/>
        <v>-0.68263437625917711</v>
      </c>
    </row>
    <row r="548" spans="1:28">
      <c r="A548" s="27">
        <v>42545</v>
      </c>
      <c r="B548" s="29">
        <v>2.2253864899080576E-2</v>
      </c>
      <c r="C548" s="29">
        <v>2.2253864899080576E-2</v>
      </c>
      <c r="D548" s="29">
        <v>2.1544198339758711E-2</v>
      </c>
      <c r="E548" s="29">
        <v>2.1544198339758711E-2</v>
      </c>
      <c r="F548" s="29">
        <v>0</v>
      </c>
      <c r="G548" s="29">
        <v>0</v>
      </c>
      <c r="H548" s="29">
        <v>2.2203483495708009E-2</v>
      </c>
      <c r="I548" s="29">
        <v>2.2203483495708009E-2</v>
      </c>
      <c r="J548" s="29">
        <v>1.459432069330855E-2</v>
      </c>
      <c r="K548" s="59">
        <v>1.4594320693308552E-4</v>
      </c>
      <c r="L548" s="59">
        <v>3.2598194975682442E-3</v>
      </c>
      <c r="M548" s="59">
        <v>3.2598194975682438E-5</v>
      </c>
      <c r="N548" s="29">
        <v>0</v>
      </c>
      <c r="O548" s="29">
        <v>0</v>
      </c>
      <c r="P548" s="29">
        <v>1.3789649725981156E-2</v>
      </c>
      <c r="Q548" s="29">
        <v>1.3789649725981156E-2</v>
      </c>
      <c r="R548" s="29">
        <v>4.3244685210510501E-3</v>
      </c>
      <c r="S548" s="29">
        <v>4.3244685210510501E-3</v>
      </c>
      <c r="T548" s="29">
        <v>0</v>
      </c>
      <c r="U548" s="29">
        <v>0</v>
      </c>
      <c r="V548" s="29"/>
      <c r="W548" s="29"/>
      <c r="X548" s="29">
        <v>4.0161220052795507E-3</v>
      </c>
      <c r="Y548" s="29">
        <v>4.0161220052795507E-3</v>
      </c>
      <c r="Z548" s="28" t="s">
        <v>19</v>
      </c>
      <c r="AA548" s="37"/>
      <c r="AB548" s="38">
        <f t="shared" si="13"/>
        <v>-3.8075060881925706</v>
      </c>
    </row>
    <row r="549" spans="1:28">
      <c r="A549" s="27">
        <v>42546</v>
      </c>
      <c r="B549" s="29">
        <v>3.156464478350967E-2</v>
      </c>
      <c r="C549" s="29">
        <v>3.156464478350967E-2</v>
      </c>
      <c r="D549" s="29">
        <v>0.19686843473114926</v>
      </c>
      <c r="E549" s="29">
        <v>0.19686843473114926</v>
      </c>
      <c r="F549" s="29">
        <v>0</v>
      </c>
      <c r="G549" s="29">
        <v>0</v>
      </c>
      <c r="H549" s="29">
        <v>4.3300067301268175E-2</v>
      </c>
      <c r="I549" s="29">
        <v>4.3300067301268175E-2</v>
      </c>
      <c r="J549" s="29">
        <v>9.912216613345539E-3</v>
      </c>
      <c r="K549" s="59">
        <v>9.9122166133455385E-5</v>
      </c>
      <c r="L549" s="59">
        <v>6.2402496099843996E-2</v>
      </c>
      <c r="M549" s="59">
        <v>6.2402496099843994E-4</v>
      </c>
      <c r="N549" s="29">
        <v>0</v>
      </c>
      <c r="O549" s="29">
        <v>0</v>
      </c>
      <c r="P549" s="29">
        <v>1.3638662377501396E-2</v>
      </c>
      <c r="Q549" s="29">
        <v>1.3638662377501396E-2</v>
      </c>
      <c r="R549" s="29">
        <v>0</v>
      </c>
      <c r="S549" s="29">
        <v>0</v>
      </c>
      <c r="T549" s="29">
        <v>0</v>
      </c>
      <c r="U549" s="29">
        <v>0</v>
      </c>
      <c r="V549" s="29"/>
      <c r="W549" s="29"/>
      <c r="X549" s="29">
        <v>0</v>
      </c>
      <c r="Y549" s="29">
        <v>0</v>
      </c>
      <c r="Z549" s="28" t="s">
        <v>19</v>
      </c>
      <c r="AA549" s="37"/>
      <c r="AB549" s="38">
        <f t="shared" si="13"/>
        <v>-3.1396010896730955</v>
      </c>
    </row>
    <row r="550" spans="1:28">
      <c r="A550" s="27">
        <v>42547</v>
      </c>
      <c r="B550" s="29">
        <v>0.1026937282457413</v>
      </c>
      <c r="C550" s="29">
        <v>0.1026937282457413</v>
      </c>
      <c r="D550" s="29">
        <v>1.7226555729589184E-3</v>
      </c>
      <c r="E550" s="29">
        <v>1.7226555729589184E-3</v>
      </c>
      <c r="F550" s="29">
        <v>0</v>
      </c>
      <c r="G550" s="29">
        <v>0</v>
      </c>
      <c r="H550" s="29">
        <v>9.5525482434427877E-2</v>
      </c>
      <c r="I550" s="29">
        <v>9.5525482434427877E-2</v>
      </c>
      <c r="J550" s="29">
        <v>3.1569567803590999E-2</v>
      </c>
      <c r="K550" s="59">
        <v>3.1569567803590998E-4</v>
      </c>
      <c r="L550" s="59">
        <v>2.0800832033281329E-3</v>
      </c>
      <c r="M550" s="59">
        <v>2.0800832033281331E-5</v>
      </c>
      <c r="N550" s="29">
        <v>0</v>
      </c>
      <c r="O550" s="29">
        <v>0</v>
      </c>
      <c r="P550" s="29">
        <v>2.9476018939861758E-2</v>
      </c>
      <c r="Q550" s="29">
        <v>2.9476018939861758E-2</v>
      </c>
      <c r="R550" s="29">
        <v>4.248938970516156E-3</v>
      </c>
      <c r="S550" s="29">
        <v>4.248938970516156E-3</v>
      </c>
      <c r="T550" s="29">
        <v>0</v>
      </c>
      <c r="U550" s="29">
        <v>0</v>
      </c>
      <c r="V550" s="29"/>
      <c r="W550" s="29"/>
      <c r="X550" s="29">
        <v>3.9459779197172544E-3</v>
      </c>
      <c r="Y550" s="29">
        <v>3.9459779197172544E-3</v>
      </c>
      <c r="Z550" s="28" t="s">
        <v>19</v>
      </c>
      <c r="AA550" s="37"/>
      <c r="AB550" s="38">
        <f t="shared" si="13"/>
        <v>-2.348362235314605</v>
      </c>
    </row>
    <row r="551" spans="1:28">
      <c r="A551" s="27">
        <v>42548</v>
      </c>
      <c r="B551" s="29">
        <v>0.52742363304226048</v>
      </c>
      <c r="C551" s="29">
        <v>0.52742363304226048</v>
      </c>
      <c r="D551" s="29">
        <v>2.6466631999999997E-2</v>
      </c>
      <c r="E551" s="29">
        <v>2.6466631999999997E-2</v>
      </c>
      <c r="F551" s="29">
        <v>0</v>
      </c>
      <c r="G551" s="29">
        <v>0</v>
      </c>
      <c r="H551" s="29">
        <v>0.49185916067098401</v>
      </c>
      <c r="I551" s="29">
        <v>0.49185916067098401</v>
      </c>
      <c r="J551" s="29">
        <v>0.37731622065151371</v>
      </c>
      <c r="K551" s="59">
        <v>3.7731622065151371E-3</v>
      </c>
      <c r="L551" s="59">
        <v>1.4560582423296931E-2</v>
      </c>
      <c r="M551" s="59">
        <v>1.4560582423296932E-4</v>
      </c>
      <c r="N551" s="29">
        <v>0</v>
      </c>
      <c r="O551" s="29">
        <v>0</v>
      </c>
      <c r="P551" s="29">
        <v>0.35156308645745976</v>
      </c>
      <c r="Q551" s="29">
        <v>0.35156308645745976</v>
      </c>
      <c r="R551" s="29">
        <v>1.0606277309155307E-6</v>
      </c>
      <c r="S551" s="29">
        <v>1.0606277309155307E-6</v>
      </c>
      <c r="T551" s="29">
        <v>4.2268626585073495E-5</v>
      </c>
      <c r="U551" s="29">
        <v>4.2268626585073495E-5</v>
      </c>
      <c r="V551" s="29"/>
      <c r="W551" s="29"/>
      <c r="X551" s="29">
        <v>3.9988715420896519E-6</v>
      </c>
      <c r="Y551" s="29">
        <v>3.9988715420896519E-6</v>
      </c>
      <c r="Z551" s="28" t="s">
        <v>19</v>
      </c>
      <c r="AA551" s="37"/>
      <c r="AB551" s="38">
        <f t="shared" si="13"/>
        <v>-0.70956286226851262</v>
      </c>
    </row>
    <row r="552" spans="1:28">
      <c r="A552" s="27">
        <v>42549</v>
      </c>
      <c r="B552" s="29">
        <v>8.032203111876364E-3</v>
      </c>
      <c r="C552" s="29">
        <v>8.032203111876364E-3</v>
      </c>
      <c r="D552" s="29">
        <v>0</v>
      </c>
      <c r="E552" s="29">
        <v>0</v>
      </c>
      <c r="F552" s="29">
        <v>0</v>
      </c>
      <c r="G552" s="29">
        <v>0</v>
      </c>
      <c r="H552" s="29">
        <v>7.4619724033355541E-3</v>
      </c>
      <c r="I552" s="29">
        <v>7.4619724033355541E-3</v>
      </c>
      <c r="J552" s="29">
        <v>9.8528214604142704E-3</v>
      </c>
      <c r="K552" s="59">
        <v>9.85282146041427E-5</v>
      </c>
      <c r="L552" s="59">
        <v>0</v>
      </c>
      <c r="M552" s="59">
        <v>0</v>
      </c>
      <c r="N552" s="29">
        <v>0</v>
      </c>
      <c r="O552" s="29">
        <v>0</v>
      </c>
      <c r="P552" s="29">
        <v>9.1533394771722339E-3</v>
      </c>
      <c r="Q552" s="29">
        <v>9.1533394771722339E-3</v>
      </c>
      <c r="R552" s="29">
        <v>4.0689536586032173E-3</v>
      </c>
      <c r="S552" s="29">
        <v>4.0689536586032173E-3</v>
      </c>
      <c r="T552" s="29">
        <v>0</v>
      </c>
      <c r="U552" s="29">
        <v>0</v>
      </c>
      <c r="V552" s="29"/>
      <c r="W552" s="29"/>
      <c r="X552" s="29">
        <v>3.7788260562496546E-3</v>
      </c>
      <c r="Y552" s="29">
        <v>3.7788260562496546E-3</v>
      </c>
      <c r="Z552" s="28" t="s">
        <v>19</v>
      </c>
      <c r="AA552" s="37"/>
      <c r="AB552" s="38">
        <f t="shared" si="13"/>
        <v>-4.8979355024832882</v>
      </c>
    </row>
    <row r="553" spans="1:28">
      <c r="A553" s="27">
        <v>42550</v>
      </c>
      <c r="B553" s="29">
        <v>1.5711326599435964E-2</v>
      </c>
      <c r="C553" s="29">
        <v>1.5711326599435964E-2</v>
      </c>
      <c r="D553" s="29">
        <v>3.157566302652106E-2</v>
      </c>
      <c r="E553" s="29">
        <v>3.157566302652106E-2</v>
      </c>
      <c r="F553" s="29">
        <v>0</v>
      </c>
      <c r="G553" s="29">
        <v>0</v>
      </c>
      <c r="H553" s="29">
        <v>1.683758444866424E-2</v>
      </c>
      <c r="I553" s="29">
        <v>1.683758444866424E-2</v>
      </c>
      <c r="J553" s="29">
        <v>1.0746036258382975E-2</v>
      </c>
      <c r="K553" s="59">
        <v>1.0746036258382975E-4</v>
      </c>
      <c r="L553" s="59">
        <v>1.2480499219968797E-2</v>
      </c>
      <c r="M553" s="59">
        <v>1.2480499219968798E-4</v>
      </c>
      <c r="N553" s="29">
        <v>0</v>
      </c>
      <c r="O553" s="29">
        <v>0</v>
      </c>
      <c r="P553" s="29">
        <v>1.0869171098195539E-2</v>
      </c>
      <c r="Q553" s="29">
        <v>1.0869171098195539E-2</v>
      </c>
      <c r="R553" s="29">
        <v>2.9193938994621334E-3</v>
      </c>
      <c r="S553" s="29">
        <v>2.9193938994621334E-3</v>
      </c>
      <c r="T553" s="29">
        <v>0</v>
      </c>
      <c r="U553" s="29">
        <v>0</v>
      </c>
      <c r="V553" s="29"/>
      <c r="W553" s="29"/>
      <c r="X553" s="29">
        <v>2.7112330739915082E-3</v>
      </c>
      <c r="Y553" s="29">
        <v>2.7112330739915082E-3</v>
      </c>
      <c r="Z553" s="28" t="s">
        <v>19</v>
      </c>
      <c r="AA553" s="37"/>
      <c r="AB553" s="38">
        <f t="shared" si="13"/>
        <v>-4.0841417217473639</v>
      </c>
    </row>
    <row r="554" spans="1:28">
      <c r="A554" s="27">
        <v>42551</v>
      </c>
      <c r="B554" s="29">
        <v>5.5220067882063344E-2</v>
      </c>
      <c r="C554" s="29">
        <v>5.5220067882063344E-2</v>
      </c>
      <c r="D554" s="29">
        <v>3.5720726711034843</v>
      </c>
      <c r="E554" s="29">
        <v>3.5720726711034843</v>
      </c>
      <c r="F554" s="29">
        <v>0</v>
      </c>
      <c r="G554" s="29">
        <v>0</v>
      </c>
      <c r="H554" s="29">
        <v>0.30489220936505779</v>
      </c>
      <c r="I554" s="29">
        <v>0.30489220936505779</v>
      </c>
      <c r="J554" s="29">
        <v>3.8823346987297933E-2</v>
      </c>
      <c r="K554" s="59">
        <v>3.8823346987297932E-4</v>
      </c>
      <c r="L554" s="59">
        <v>6.0308476339053554</v>
      </c>
      <c r="M554" s="59">
        <v>6.0308476339053556E-2</v>
      </c>
      <c r="N554" s="29">
        <v>0</v>
      </c>
      <c r="O554" s="29">
        <v>0</v>
      </c>
      <c r="P554" s="29">
        <v>0.46421550990097155</v>
      </c>
      <c r="Q554" s="29">
        <v>0.46421550990097155</v>
      </c>
      <c r="R554" s="29">
        <v>0</v>
      </c>
      <c r="S554" s="29">
        <v>0</v>
      </c>
      <c r="T554" s="29">
        <v>0</v>
      </c>
      <c r="U554" s="29">
        <v>0</v>
      </c>
      <c r="V554" s="29"/>
      <c r="W554" s="29"/>
      <c r="X554" s="29">
        <v>0</v>
      </c>
      <c r="Y554" s="29">
        <v>0</v>
      </c>
      <c r="Z554" s="28" t="s">
        <v>19</v>
      </c>
      <c r="AA554" s="37"/>
      <c r="AB554" s="38">
        <f t="shared" si="13"/>
        <v>-1.1877969767572782</v>
      </c>
    </row>
    <row r="555" spans="1:28">
      <c r="A555" s="27">
        <v>42552</v>
      </c>
      <c r="B555" s="29">
        <v>1.2686272166118572E-2</v>
      </c>
      <c r="C555" s="29">
        <v>1.2686272166118572E-2</v>
      </c>
      <c r="D555" s="29">
        <v>9.9032761310452414E-3</v>
      </c>
      <c r="E555" s="29">
        <v>9.9032761310452414E-3</v>
      </c>
      <c r="F555" s="29">
        <v>0</v>
      </c>
      <c r="G555" s="29">
        <v>0</v>
      </c>
      <c r="H555" s="29">
        <v>1.2488698750849769E-2</v>
      </c>
      <c r="I555" s="29">
        <v>1.2488698750849769E-2</v>
      </c>
      <c r="J555" s="29">
        <v>8.4055873573763706E-3</v>
      </c>
      <c r="K555" s="59">
        <v>8.4055873573763709E-5</v>
      </c>
      <c r="L555" s="59">
        <v>2.0800832033281329E-3</v>
      </c>
      <c r="M555" s="59">
        <v>2.0800832033281331E-5</v>
      </c>
      <c r="N555" s="29">
        <v>0</v>
      </c>
      <c r="O555" s="29">
        <v>0</v>
      </c>
      <c r="P555" s="29">
        <v>7.9565204369560598E-3</v>
      </c>
      <c r="Q555" s="29">
        <v>7.9565204369560598E-3</v>
      </c>
      <c r="R555" s="29">
        <v>0</v>
      </c>
      <c r="S555" s="29">
        <v>0</v>
      </c>
      <c r="T555" s="29">
        <v>1.3879250520471896E-5</v>
      </c>
      <c r="U555" s="29">
        <v>1.3879250520471896E-5</v>
      </c>
      <c r="V555" s="29"/>
      <c r="W555" s="29"/>
      <c r="X555" s="29">
        <v>9.8962878760119407E-7</v>
      </c>
      <c r="Y555" s="29">
        <v>9.8962878760119407E-7</v>
      </c>
      <c r="Z555" s="28" t="s">
        <v>19</v>
      </c>
      <c r="AA555" s="37"/>
      <c r="AB555" s="38">
        <f t="shared" si="13"/>
        <v>-4.3829311435507465</v>
      </c>
    </row>
    <row r="556" spans="1:28">
      <c r="A556" s="27">
        <v>42553</v>
      </c>
      <c r="B556" s="29">
        <v>2.6200672896678458E-2</v>
      </c>
      <c r="C556" s="29">
        <v>2.6200672896678458E-2</v>
      </c>
      <c r="D556" s="29">
        <v>0.13810038209352063</v>
      </c>
      <c r="E556" s="29">
        <v>0.13810038209352063</v>
      </c>
      <c r="F556" s="29">
        <v>0</v>
      </c>
      <c r="G556" s="29">
        <v>0</v>
      </c>
      <c r="H556" s="29">
        <v>3.4144776098759946E-2</v>
      </c>
      <c r="I556" s="29">
        <v>3.4144776098759946E-2</v>
      </c>
      <c r="J556" s="29">
        <v>1.4470177443036161E-2</v>
      </c>
      <c r="K556" s="59">
        <v>1.4470177443036162E-4</v>
      </c>
      <c r="L556" s="59">
        <v>0.11224933486646134</v>
      </c>
      <c r="M556" s="59">
        <v>1.1224933486646135E-3</v>
      </c>
      <c r="N556" s="29">
        <v>0</v>
      </c>
      <c r="O556" s="29">
        <v>0</v>
      </c>
      <c r="P556" s="29">
        <v>2.1411819411183319E-2</v>
      </c>
      <c r="Q556" s="29">
        <v>2.1411819411183319E-2</v>
      </c>
      <c r="R556" s="29">
        <v>0</v>
      </c>
      <c r="S556" s="29">
        <v>0</v>
      </c>
      <c r="T556" s="29">
        <v>4.1637751561415683E-5</v>
      </c>
      <c r="U556" s="29">
        <v>4.1637751561415683E-5</v>
      </c>
      <c r="V556" s="29"/>
      <c r="W556" s="29"/>
      <c r="X556" s="29">
        <v>2.9688863628035822E-6</v>
      </c>
      <c r="Y556" s="29">
        <v>2.9688863628035822E-6</v>
      </c>
      <c r="Z556" s="28" t="s">
        <v>19</v>
      </c>
      <c r="AA556" s="37"/>
      <c r="AB556" s="38">
        <f t="shared" si="13"/>
        <v>-3.3771456739559391</v>
      </c>
    </row>
    <row r="557" spans="1:28">
      <c r="A557" s="27">
        <v>42554</v>
      </c>
      <c r="B557" s="29">
        <v>0.1958171981166732</v>
      </c>
      <c r="C557" s="29">
        <v>0.1958171981166732</v>
      </c>
      <c r="D557" s="29">
        <v>1.8540474951638066E-3</v>
      </c>
      <c r="E557" s="29">
        <v>1.8540474951638066E-3</v>
      </c>
      <c r="F557" s="29">
        <v>0</v>
      </c>
      <c r="G557" s="29">
        <v>0</v>
      </c>
      <c r="H557" s="29">
        <v>0.18204715977611219</v>
      </c>
      <c r="I557" s="29">
        <v>0.18204715977611219</v>
      </c>
      <c r="J557" s="29">
        <v>0.40724846155569955</v>
      </c>
      <c r="K557" s="59">
        <v>4.0724846155569955E-3</v>
      </c>
      <c r="L557" s="59">
        <v>2.0800832033281329E-3</v>
      </c>
      <c r="M557" s="59">
        <v>2.0800832033281331E-5</v>
      </c>
      <c r="N557" s="29">
        <v>0</v>
      </c>
      <c r="O557" s="29">
        <v>0</v>
      </c>
      <c r="P557" s="29">
        <v>0.37848431699309626</v>
      </c>
      <c r="Q557" s="29">
        <v>0.37848431699309626</v>
      </c>
      <c r="R557" s="29">
        <v>5.9523713868350385E-3</v>
      </c>
      <c r="S557" s="29">
        <v>5.9523713868350385E-3</v>
      </c>
      <c r="T557" s="29">
        <v>0</v>
      </c>
      <c r="U557" s="29">
        <v>0</v>
      </c>
      <c r="V557" s="29"/>
      <c r="W557" s="29"/>
      <c r="X557" s="29">
        <v>5.52795091324989E-3</v>
      </c>
      <c r="Y557" s="29">
        <v>5.52795091324989E-3</v>
      </c>
      <c r="Z557" s="28" t="s">
        <v>19</v>
      </c>
      <c r="AA557" s="37"/>
      <c r="AB557" s="38">
        <f t="shared" si="13"/>
        <v>-1.7034895058220716</v>
      </c>
    </row>
    <row r="558" spans="1:28">
      <c r="A558" s="27">
        <v>42555</v>
      </c>
      <c r="B558" s="29">
        <v>3.4852051540480565E-2</v>
      </c>
      <c r="C558" s="29">
        <v>3.4852051540480565E-2</v>
      </c>
      <c r="D558" s="29">
        <v>0.21536965996867891</v>
      </c>
      <c r="E558" s="29">
        <v>0.21536965996867891</v>
      </c>
      <c r="F558" s="29">
        <v>0</v>
      </c>
      <c r="G558" s="29">
        <v>0</v>
      </c>
      <c r="H558" s="29">
        <v>4.7667549645340805E-2</v>
      </c>
      <c r="I558" s="29">
        <v>4.7667549645340805E-2</v>
      </c>
      <c r="J558" s="29">
        <v>1.7825530760185553E-2</v>
      </c>
      <c r="K558" s="59">
        <v>1.7825530760185552E-4</v>
      </c>
      <c r="L558" s="59">
        <v>9.48618985703217E-3</v>
      </c>
      <c r="M558" s="59">
        <v>9.4861898570321705E-5</v>
      </c>
      <c r="N558" s="29">
        <v>0</v>
      </c>
      <c r="O558" s="29">
        <v>0</v>
      </c>
      <c r="P558" s="29">
        <v>1.7233495398811624E-2</v>
      </c>
      <c r="Q558" s="29">
        <v>1.7233495398811624E-2</v>
      </c>
      <c r="R558" s="29">
        <v>0</v>
      </c>
      <c r="S558" s="29">
        <v>0</v>
      </c>
      <c r="T558" s="29">
        <v>0</v>
      </c>
      <c r="U558" s="29">
        <v>0</v>
      </c>
      <c r="V558" s="29"/>
      <c r="W558" s="29"/>
      <c r="X558" s="29">
        <v>0</v>
      </c>
      <c r="Y558" s="29">
        <v>0</v>
      </c>
      <c r="Z558" s="28" t="s">
        <v>19</v>
      </c>
      <c r="AA558" s="37"/>
      <c r="AB558" s="38">
        <f t="shared" si="13"/>
        <v>-3.0435044135337783</v>
      </c>
    </row>
    <row r="559" spans="1:28">
      <c r="A559" s="27">
        <v>42556</v>
      </c>
      <c r="B559" s="29">
        <v>2.0091082603793817E-2</v>
      </c>
      <c r="C559" s="29">
        <v>2.0091082603793817E-2</v>
      </c>
      <c r="D559" s="29">
        <v>1.0091140411751099E-2</v>
      </c>
      <c r="E559" s="29">
        <v>1.0091140411751099E-2</v>
      </c>
      <c r="F559" s="29">
        <v>0</v>
      </c>
      <c r="G559" s="29">
        <v>0</v>
      </c>
      <c r="H559" s="29">
        <v>1.9381156069054634E-2</v>
      </c>
      <c r="I559" s="29">
        <v>1.9381156069054634E-2</v>
      </c>
      <c r="J559" s="29">
        <v>2.0416338239284654E-2</v>
      </c>
      <c r="K559" s="59">
        <v>2.0416338239284654E-4</v>
      </c>
      <c r="L559" s="59">
        <v>2.6370575988896597E-4</v>
      </c>
      <c r="M559" s="59">
        <v>2.6370575988896597E-6</v>
      </c>
      <c r="N559" s="29">
        <v>0</v>
      </c>
      <c r="O559" s="29">
        <v>0</v>
      </c>
      <c r="P559" s="29">
        <v>1.8985641114519863E-2</v>
      </c>
      <c r="Q559" s="29">
        <v>1.8985641114519863E-2</v>
      </c>
      <c r="R559" s="29">
        <v>0</v>
      </c>
      <c r="S559" s="29">
        <v>0</v>
      </c>
      <c r="T559" s="29">
        <v>9.7995920341513692E-5</v>
      </c>
      <c r="U559" s="29">
        <v>9.7995920341513692E-5</v>
      </c>
      <c r="V559" s="29"/>
      <c r="W559" s="29"/>
      <c r="X559" s="29">
        <v>6.9873790154872193E-6</v>
      </c>
      <c r="Y559" s="29">
        <v>6.9873790154872193E-6</v>
      </c>
      <c r="Z559" s="28" t="s">
        <v>19</v>
      </c>
      <c r="AA559" s="37"/>
      <c r="AB559" s="38">
        <f t="shared" si="13"/>
        <v>-3.9434540216126699</v>
      </c>
    </row>
    <row r="560" spans="1:28">
      <c r="A560" s="27">
        <v>42557</v>
      </c>
      <c r="B560" s="29">
        <v>2.777924941965266E-3</v>
      </c>
      <c r="C560" s="29">
        <v>2.777924941965266E-3</v>
      </c>
      <c r="D560" s="29">
        <v>3.1825273010920438E-3</v>
      </c>
      <c r="E560" s="29">
        <v>3.1825273010920438E-3</v>
      </c>
      <c r="F560" s="29">
        <v>0</v>
      </c>
      <c r="G560" s="29">
        <v>0</v>
      </c>
      <c r="H560" s="29">
        <v>2.8066489030888347E-3</v>
      </c>
      <c r="I560" s="29">
        <v>2.8066489030888347E-3</v>
      </c>
      <c r="J560" s="29">
        <v>3.8022199537401957E-3</v>
      </c>
      <c r="K560" s="59">
        <v>3.8022199537401958E-5</v>
      </c>
      <c r="L560" s="59">
        <v>2.0800832033281329E-3</v>
      </c>
      <c r="M560" s="59">
        <v>2.0800832033281331E-5</v>
      </c>
      <c r="N560" s="29">
        <v>0</v>
      </c>
      <c r="O560" s="29">
        <v>0</v>
      </c>
      <c r="P560" s="29">
        <v>3.6799601894247692E-3</v>
      </c>
      <c r="Q560" s="29">
        <v>3.6799601894247692E-3</v>
      </c>
      <c r="R560" s="29">
        <v>8.9173079982579999E-3</v>
      </c>
      <c r="S560" s="29">
        <v>8.9173079982579999E-3</v>
      </c>
      <c r="T560" s="29">
        <v>0</v>
      </c>
      <c r="U560" s="29">
        <v>0</v>
      </c>
      <c r="V560" s="29"/>
      <c r="W560" s="29"/>
      <c r="X560" s="29">
        <v>8.2814793784081117E-3</v>
      </c>
      <c r="Y560" s="29">
        <v>8.2814793784081117E-3</v>
      </c>
      <c r="Z560" s="28" t="s">
        <v>19</v>
      </c>
      <c r="AA560" s="37"/>
      <c r="AB560" s="38">
        <f t="shared" si="13"/>
        <v>-5.875764068481776</v>
      </c>
    </row>
    <row r="561" spans="1:28">
      <c r="A561" s="27">
        <v>42558</v>
      </c>
      <c r="B561" s="29">
        <v>7.9309236454793292E-2</v>
      </c>
      <c r="C561" s="29">
        <v>7.9309236454793292E-2</v>
      </c>
      <c r="D561" s="29">
        <v>1.4931531981273012</v>
      </c>
      <c r="E561" s="29">
        <v>1.4931531981273012</v>
      </c>
      <c r="F561" s="29">
        <v>0</v>
      </c>
      <c r="G561" s="29">
        <v>0</v>
      </c>
      <c r="H561" s="29">
        <v>0.17968235112847386</v>
      </c>
      <c r="I561" s="29">
        <v>0.17968235112847386</v>
      </c>
      <c r="J561" s="29">
        <v>2.1301476954089085E-2</v>
      </c>
      <c r="K561" s="59">
        <v>2.1301476954089084E-4</v>
      </c>
      <c r="L561" s="59">
        <v>0.30071762870514818</v>
      </c>
      <c r="M561" s="59">
        <v>3.0071762870514818E-3</v>
      </c>
      <c r="N561" s="29">
        <v>0</v>
      </c>
      <c r="O561" s="29">
        <v>0</v>
      </c>
      <c r="P561" s="29">
        <v>4.1138085661750652E-2</v>
      </c>
      <c r="Q561" s="29">
        <v>4.1138085661750652E-2</v>
      </c>
      <c r="R561" s="29">
        <v>0</v>
      </c>
      <c r="S561" s="29">
        <v>0</v>
      </c>
      <c r="T561" s="29">
        <v>0</v>
      </c>
      <c r="U561" s="29">
        <v>0</v>
      </c>
      <c r="V561" s="29"/>
      <c r="W561" s="29"/>
      <c r="X561" s="29">
        <v>0</v>
      </c>
      <c r="Y561" s="29">
        <v>0</v>
      </c>
      <c r="Z561" s="28" t="s">
        <v>19</v>
      </c>
      <c r="AA561" s="37"/>
      <c r="AB561" s="38">
        <f t="shared" si="13"/>
        <v>-1.716564702990381</v>
      </c>
    </row>
    <row r="562" spans="1:28">
      <c r="A562" s="27">
        <v>42559</v>
      </c>
      <c r="B562" s="29">
        <v>6.255023323728179E-3</v>
      </c>
      <c r="C562" s="29">
        <v>6.255023323728179E-3</v>
      </c>
      <c r="D562" s="29">
        <v>1.1846989079563182</v>
      </c>
      <c r="E562" s="29">
        <v>1.1846989079563182</v>
      </c>
      <c r="F562" s="29">
        <v>0</v>
      </c>
      <c r="G562" s="29">
        <v>0</v>
      </c>
      <c r="H562" s="29">
        <v>8.9916365293035955E-2</v>
      </c>
      <c r="I562" s="29">
        <v>8.9916365293035955E-2</v>
      </c>
      <c r="J562" s="29">
        <v>5.7227125302045517E-3</v>
      </c>
      <c r="K562" s="59">
        <v>5.722712530204552E-5</v>
      </c>
      <c r="L562" s="59">
        <v>0.14976599063962559</v>
      </c>
      <c r="M562" s="59">
        <v>1.4976599063962559E-3</v>
      </c>
      <c r="N562" s="29">
        <v>0</v>
      </c>
      <c r="O562" s="29">
        <v>0</v>
      </c>
      <c r="P562" s="29">
        <v>1.5948786173116739E-2</v>
      </c>
      <c r="Q562" s="29">
        <v>1.5948786173116739E-2</v>
      </c>
      <c r="R562" s="29">
        <v>1.1840462305129742E-4</v>
      </c>
      <c r="S562" s="29">
        <v>1.1840462305129742E-4</v>
      </c>
      <c r="T562" s="29">
        <v>0</v>
      </c>
      <c r="U562" s="29">
        <v>0</v>
      </c>
      <c r="V562" s="29"/>
      <c r="W562" s="29"/>
      <c r="X562" s="29">
        <v>1.0996204732404208E-4</v>
      </c>
      <c r="Y562" s="29">
        <v>1.0996204732404208E-4</v>
      </c>
      <c r="Z562" s="28" t="s">
        <v>19</v>
      </c>
      <c r="AA562" s="37"/>
      <c r="AB562" s="38">
        <f t="shared" si="13"/>
        <v>-2.4088753152169415</v>
      </c>
    </row>
    <row r="563" spans="1:28">
      <c r="A563" s="27">
        <v>42560</v>
      </c>
      <c r="B563" s="29">
        <v>0.12643407008748017</v>
      </c>
      <c r="C563" s="29">
        <v>0.12643407008748017</v>
      </c>
      <c r="D563" s="29">
        <v>5.2626916276651073E-2</v>
      </c>
      <c r="E563" s="29">
        <v>5.2626916276651073E-2</v>
      </c>
      <c r="F563" s="29">
        <v>0</v>
      </c>
      <c r="G563" s="29">
        <v>0</v>
      </c>
      <c r="H563" s="29">
        <v>0.12119427410290157</v>
      </c>
      <c r="I563" s="29">
        <v>0.12119427410290157</v>
      </c>
      <c r="J563" s="29">
        <v>0.1801693393117885</v>
      </c>
      <c r="K563" s="59">
        <v>1.8016933931178849E-3</v>
      </c>
      <c r="L563" s="59">
        <v>4.6697867914716591E-2</v>
      </c>
      <c r="M563" s="59">
        <v>4.6697867914716591E-4</v>
      </c>
      <c r="N563" s="29">
        <v>0</v>
      </c>
      <c r="O563" s="29">
        <v>0</v>
      </c>
      <c r="P563" s="29">
        <v>0.17069379061803078</v>
      </c>
      <c r="Q563" s="29">
        <v>0.17069379061803078</v>
      </c>
      <c r="R563" s="29">
        <v>0</v>
      </c>
      <c r="S563" s="29">
        <v>0</v>
      </c>
      <c r="T563" s="29">
        <v>0</v>
      </c>
      <c r="U563" s="29">
        <v>0</v>
      </c>
      <c r="V563" s="29"/>
      <c r="W563" s="29"/>
      <c r="X563" s="29">
        <v>0</v>
      </c>
      <c r="Y563" s="29">
        <v>0</v>
      </c>
      <c r="Z563" s="28" t="s">
        <v>19</v>
      </c>
      <c r="AA563" s="37"/>
      <c r="AB563" s="38">
        <f t="shared" si="13"/>
        <v>-2.1103604498383262</v>
      </c>
    </row>
    <row r="564" spans="1:28">
      <c r="A564" s="27">
        <v>42561</v>
      </c>
      <c r="B564" s="29">
        <v>4.7968284600670562E-2</v>
      </c>
      <c r="C564" s="29">
        <v>4.7968284600670562E-2</v>
      </c>
      <c r="D564" s="29">
        <v>1.4442433697347894E-2</v>
      </c>
      <c r="E564" s="29">
        <v>1.4442433697347894E-2</v>
      </c>
      <c r="F564" s="29">
        <v>0</v>
      </c>
      <c r="G564" s="29">
        <v>0</v>
      </c>
      <c r="H564" s="29">
        <v>4.5588181726184195E-2</v>
      </c>
      <c r="I564" s="29">
        <v>4.5588181726184195E-2</v>
      </c>
      <c r="J564" s="29">
        <v>1.6389050046765854E-2</v>
      </c>
      <c r="K564" s="59">
        <v>1.6389050046765853E-4</v>
      </c>
      <c r="L564" s="59">
        <v>1.2418096723868954E-2</v>
      </c>
      <c r="M564" s="59">
        <v>1.2418096723868955E-4</v>
      </c>
      <c r="N564" s="29">
        <v>0</v>
      </c>
      <c r="O564" s="29">
        <v>0</v>
      </c>
      <c r="P564" s="29">
        <v>1.6107139903887381E-2</v>
      </c>
      <c r="Q564" s="29">
        <v>1.6107139903887381E-2</v>
      </c>
      <c r="R564" s="29">
        <v>0</v>
      </c>
      <c r="S564" s="29">
        <v>0</v>
      </c>
      <c r="T564" s="29">
        <v>0</v>
      </c>
      <c r="U564" s="29">
        <v>0</v>
      </c>
      <c r="V564" s="29"/>
      <c r="W564" s="29"/>
      <c r="X564" s="29">
        <v>0</v>
      </c>
      <c r="Y564" s="29">
        <v>0</v>
      </c>
      <c r="Z564" s="28" t="s">
        <v>19</v>
      </c>
      <c r="AA564" s="37"/>
      <c r="AB564" s="38">
        <f t="shared" si="13"/>
        <v>-3.088106768724237</v>
      </c>
    </row>
    <row r="565" spans="1:28">
      <c r="A565" s="27">
        <v>42562</v>
      </c>
      <c r="B565" s="29">
        <v>1.7378845831012808E-2</v>
      </c>
      <c r="C565" s="29">
        <v>1.7378845831012808E-2</v>
      </c>
      <c r="D565" s="29">
        <v>3.7157472698907956E-2</v>
      </c>
      <c r="E565" s="29">
        <v>3.7157472698907956E-2</v>
      </c>
      <c r="F565" s="29">
        <v>0</v>
      </c>
      <c r="G565" s="29">
        <v>0</v>
      </c>
      <c r="H565" s="29">
        <v>1.8782991151512485E-2</v>
      </c>
      <c r="I565" s="29">
        <v>1.8782991151512485E-2</v>
      </c>
      <c r="J565" s="29">
        <v>1.4950445153704015E-2</v>
      </c>
      <c r="K565" s="59">
        <v>1.4950445153704014E-4</v>
      </c>
      <c r="L565" s="59">
        <v>2.4170566822672903E-2</v>
      </c>
      <c r="M565" s="59">
        <v>2.4170566822672904E-4</v>
      </c>
      <c r="N565" s="29">
        <v>0</v>
      </c>
      <c r="O565" s="29">
        <v>0</v>
      </c>
      <c r="P565" s="29">
        <v>1.560500984024123E-2</v>
      </c>
      <c r="Q565" s="29">
        <v>1.560500984024123E-2</v>
      </c>
      <c r="R565" s="29">
        <v>0</v>
      </c>
      <c r="S565" s="29">
        <v>0</v>
      </c>
      <c r="T565" s="29">
        <v>4.5780497550101988E-2</v>
      </c>
      <c r="U565" s="29">
        <v>4.5780497550101988E-2</v>
      </c>
      <c r="V565" s="29"/>
      <c r="W565" s="29"/>
      <c r="X565" s="29">
        <v>3.2642755615269687E-3</v>
      </c>
      <c r="Y565" s="29">
        <v>3.2642755615269687E-3</v>
      </c>
      <c r="Z565" s="28" t="s">
        <v>19</v>
      </c>
      <c r="AA565" s="37"/>
      <c r="AB565" s="38">
        <f t="shared" si="13"/>
        <v>-3.9748035446411802</v>
      </c>
    </row>
    <row r="566" spans="1:28">
      <c r="A566" s="27">
        <v>42563</v>
      </c>
      <c r="B566" s="29">
        <v>0.75029954278589328</v>
      </c>
      <c r="C566" s="29">
        <v>0.75029954278589328</v>
      </c>
      <c r="D566" s="29">
        <v>11.490643897068395</v>
      </c>
      <c r="E566" s="29">
        <v>11.490643897068395</v>
      </c>
      <c r="F566" s="29">
        <v>0</v>
      </c>
      <c r="G566" s="29">
        <v>0</v>
      </c>
      <c r="H566" s="29">
        <v>1.5127894955186862</v>
      </c>
      <c r="I566" s="29">
        <v>1.5127894955186862</v>
      </c>
      <c r="J566" s="29">
        <v>1.5985298298207766</v>
      </c>
      <c r="K566" s="59">
        <v>1.5985298298207766E-2</v>
      </c>
      <c r="L566" s="59">
        <v>11.032083031551656</v>
      </c>
      <c r="M566" s="59">
        <v>0.11032083031551655</v>
      </c>
      <c r="N566" s="29">
        <v>0</v>
      </c>
      <c r="O566" s="29">
        <v>0</v>
      </c>
      <c r="P566" s="29">
        <v>2.268246674795305</v>
      </c>
      <c r="Q566" s="29">
        <v>2.268246674795305</v>
      </c>
      <c r="R566" s="29">
        <v>6.6433864236436413E-3</v>
      </c>
      <c r="S566" s="29">
        <v>6.6433864236436413E-3</v>
      </c>
      <c r="T566" s="29">
        <v>7.4645973965890677E-2</v>
      </c>
      <c r="U566" s="29">
        <v>7.4645973965890677E-2</v>
      </c>
      <c r="V566" s="29"/>
      <c r="W566" s="29"/>
      <c r="X566" s="29">
        <v>1.1492158204505616E-2</v>
      </c>
      <c r="Y566" s="29">
        <v>1.1492158204505616E-2</v>
      </c>
      <c r="Z566" s="28" t="s">
        <v>19</v>
      </c>
      <c r="AA566" s="37"/>
      <c r="AB566" s="38">
        <f t="shared" si="13"/>
        <v>0.4139552946036601</v>
      </c>
    </row>
    <row r="567" spans="1:28">
      <c r="A567" s="27">
        <v>42564</v>
      </c>
      <c r="B567" s="29">
        <v>1.0718031992370316</v>
      </c>
      <c r="C567" s="29">
        <v>1.0718031992370316</v>
      </c>
      <c r="D567" s="29">
        <v>0.59137597496411842</v>
      </c>
      <c r="E567" s="29">
        <v>0.59137597496411842</v>
      </c>
      <c r="F567" s="29">
        <v>0</v>
      </c>
      <c r="G567" s="29">
        <v>0</v>
      </c>
      <c r="H567" s="29">
        <v>1.0376961986191848</v>
      </c>
      <c r="I567" s="29">
        <v>1.0376961986191848</v>
      </c>
      <c r="J567" s="29">
        <v>2.1984766247479484</v>
      </c>
      <c r="K567" s="59">
        <v>2.1984766247479484E-2</v>
      </c>
      <c r="L567" s="59">
        <v>0.19760790431617267</v>
      </c>
      <c r="M567" s="59">
        <v>1.9760790431617267E-3</v>
      </c>
      <c r="N567" s="29">
        <v>0</v>
      </c>
      <c r="O567" s="29">
        <v>0</v>
      </c>
      <c r="P567" s="29">
        <v>2.0564288238822126</v>
      </c>
      <c r="Q567" s="29">
        <v>2.0564288238822126</v>
      </c>
      <c r="R567" s="29">
        <v>0</v>
      </c>
      <c r="S567" s="29">
        <v>0</v>
      </c>
      <c r="T567" s="29">
        <v>0.15305701007297121</v>
      </c>
      <c r="U567" s="29">
        <v>0.15305701007297121</v>
      </c>
      <c r="V567" s="29"/>
      <c r="W567" s="29"/>
      <c r="X567" s="29">
        <v>1.0913386359656854E-2</v>
      </c>
      <c r="Y567" s="29">
        <v>1.0913386359656854E-2</v>
      </c>
      <c r="Z567" s="28" t="s">
        <v>19</v>
      </c>
      <c r="AA567" s="37"/>
      <c r="AB567" s="38">
        <f t="shared" si="13"/>
        <v>3.7003062347050822E-2</v>
      </c>
    </row>
    <row r="568" spans="1:28">
      <c r="A568" s="27">
        <v>42565</v>
      </c>
      <c r="B568" s="29">
        <v>4.6786104668299106E-2</v>
      </c>
      <c r="C568" s="29">
        <v>4.6786104668299106E-2</v>
      </c>
      <c r="D568" s="29">
        <v>2.4287051482059282E-2</v>
      </c>
      <c r="E568" s="29">
        <v>2.4287051482059282E-2</v>
      </c>
      <c r="F568" s="29">
        <v>0</v>
      </c>
      <c r="G568" s="29">
        <v>0</v>
      </c>
      <c r="H568" s="29">
        <v>4.5188827948426685E-2</v>
      </c>
      <c r="I568" s="29">
        <v>4.5188827948426685E-2</v>
      </c>
      <c r="J568" s="29">
        <v>1.6649653051467265E-2</v>
      </c>
      <c r="K568" s="59">
        <v>1.6649653051467264E-4</v>
      </c>
      <c r="L568" s="59">
        <v>2.9121164846593866E-2</v>
      </c>
      <c r="M568" s="59">
        <v>2.9121164846593865E-4</v>
      </c>
      <c r="N568" s="29">
        <v>0</v>
      </c>
      <c r="O568" s="29">
        <v>0</v>
      </c>
      <c r="P568" s="29">
        <v>1.753504388489812E-2</v>
      </c>
      <c r="Q568" s="29">
        <v>1.753504388489812E-2</v>
      </c>
      <c r="R568" s="29">
        <v>1.0766978480506145E-6</v>
      </c>
      <c r="S568" s="29">
        <v>1.0766978480506145E-6</v>
      </c>
      <c r="T568" s="29">
        <v>0</v>
      </c>
      <c r="U568" s="29">
        <v>0</v>
      </c>
      <c r="V568" s="29"/>
      <c r="W568" s="29"/>
      <c r="X568" s="29">
        <v>9.9992632610081719E-7</v>
      </c>
      <c r="Y568" s="29">
        <v>9.9992632610081719E-7</v>
      </c>
      <c r="Z568" s="28" t="s">
        <v>19</v>
      </c>
      <c r="AA568" s="37"/>
      <c r="AB568" s="38">
        <f t="shared" si="13"/>
        <v>-3.0969053919779084</v>
      </c>
    </row>
    <row r="569" spans="1:28">
      <c r="A569" s="27">
        <v>42566</v>
      </c>
      <c r="B569" s="29">
        <v>8.6118182167846825E-3</v>
      </c>
      <c r="C569" s="29">
        <v>8.6118182167846825E-3</v>
      </c>
      <c r="D569" s="29">
        <v>0.22140147685283412</v>
      </c>
      <c r="E569" s="29">
        <v>0.22140147685283412</v>
      </c>
      <c r="F569" s="29">
        <v>0</v>
      </c>
      <c r="G569" s="29">
        <v>0</v>
      </c>
      <c r="H569" s="29">
        <v>2.3718408043277024E-2</v>
      </c>
      <c r="I569" s="29">
        <v>2.3718408043277024E-2</v>
      </c>
      <c r="J569" s="29">
        <v>9.1873522076780945E-3</v>
      </c>
      <c r="K569" s="59">
        <v>9.1873522076780942E-5</v>
      </c>
      <c r="L569" s="59">
        <v>9.073322932917316E-2</v>
      </c>
      <c r="M569" s="59">
        <v>9.0733229329173156E-4</v>
      </c>
      <c r="N569" s="29">
        <v>0</v>
      </c>
      <c r="O569" s="29">
        <v>0</v>
      </c>
      <c r="P569" s="29">
        <v>1.4976543870525542E-2</v>
      </c>
      <c r="Q569" s="29">
        <v>1.4976543870525542E-2</v>
      </c>
      <c r="R569" s="29">
        <v>0</v>
      </c>
      <c r="S569" s="29">
        <v>0</v>
      </c>
      <c r="T569" s="29">
        <v>0</v>
      </c>
      <c r="U569" s="29">
        <v>0</v>
      </c>
      <c r="V569" s="29"/>
      <c r="W569" s="29"/>
      <c r="X569" s="29">
        <v>0</v>
      </c>
      <c r="Y569" s="29">
        <v>0</v>
      </c>
      <c r="Z569" s="28" t="s">
        <v>19</v>
      </c>
      <c r="AA569" s="37"/>
      <c r="AB569" s="38">
        <f t="shared" si="13"/>
        <v>-3.7415038216379024</v>
      </c>
    </row>
    <row r="570" spans="1:28">
      <c r="A570" s="27">
        <v>42567</v>
      </c>
      <c r="B570" s="29">
        <v>0.20901828646513068</v>
      </c>
      <c r="C570" s="29">
        <v>0.20901828646513068</v>
      </c>
      <c r="D570" s="29">
        <v>5.6101331253250133E-2</v>
      </c>
      <c r="E570" s="29">
        <v>5.6101331253250133E-2</v>
      </c>
      <c r="F570" s="29">
        <v>0</v>
      </c>
      <c r="G570" s="29">
        <v>0</v>
      </c>
      <c r="H570" s="29">
        <v>0.19816224329691901</v>
      </c>
      <c r="I570" s="29">
        <v>0.19816224329691901</v>
      </c>
      <c r="J570" s="29">
        <v>0.37505007171561849</v>
      </c>
      <c r="K570" s="59">
        <v>3.7505007171561851E-3</v>
      </c>
      <c r="L570" s="59">
        <v>4.8070722828913157E-2</v>
      </c>
      <c r="M570" s="59">
        <v>4.8070722828913155E-4</v>
      </c>
      <c r="N570" s="29">
        <v>0</v>
      </c>
      <c r="O570" s="29">
        <v>0</v>
      </c>
      <c r="P570" s="29">
        <v>0.3518368059158295</v>
      </c>
      <c r="Q570" s="29">
        <v>0.3518368059158295</v>
      </c>
      <c r="R570" s="29">
        <v>0</v>
      </c>
      <c r="S570" s="29">
        <v>0</v>
      </c>
      <c r="T570" s="29">
        <v>1.3879250520471896E-5</v>
      </c>
      <c r="U570" s="29">
        <v>1.3879250520471896E-5</v>
      </c>
      <c r="V570" s="29"/>
      <c r="W570" s="29"/>
      <c r="X570" s="29">
        <v>9.8962878760119407E-7</v>
      </c>
      <c r="Y570" s="29">
        <v>9.8962878760119407E-7</v>
      </c>
      <c r="Z570" s="28" t="s">
        <v>19</v>
      </c>
      <c r="AA570" s="37"/>
      <c r="AB570" s="38">
        <f t="shared" si="13"/>
        <v>-1.618669173230679</v>
      </c>
    </row>
    <row r="571" spans="1:28">
      <c r="A571" s="27">
        <v>42568</v>
      </c>
      <c r="B571" s="29">
        <v>4.6458879813830135E-3</v>
      </c>
      <c r="C571" s="29">
        <v>4.6458879813830135E-3</v>
      </c>
      <c r="D571" s="29">
        <v>3.107644305772231E-3</v>
      </c>
      <c r="E571" s="29">
        <v>3.107644305772231E-3</v>
      </c>
      <c r="F571" s="29">
        <v>0</v>
      </c>
      <c r="G571" s="29">
        <v>0</v>
      </c>
      <c r="H571" s="29">
        <v>4.5366833498722637E-3</v>
      </c>
      <c r="I571" s="29">
        <v>4.5366833498722637E-3</v>
      </c>
      <c r="J571" s="29">
        <v>6.0877514892297355E-3</v>
      </c>
      <c r="K571" s="59">
        <v>6.0877514892297357E-5</v>
      </c>
      <c r="L571" s="59">
        <v>2.0800832033281329E-3</v>
      </c>
      <c r="M571" s="59">
        <v>2.0800832033281331E-5</v>
      </c>
      <c r="N571" s="29">
        <v>0</v>
      </c>
      <c r="O571" s="29">
        <v>0</v>
      </c>
      <c r="P571" s="29">
        <v>5.8032348386376723E-3</v>
      </c>
      <c r="Q571" s="29">
        <v>5.8032348386376723E-3</v>
      </c>
      <c r="R571" s="29">
        <v>0</v>
      </c>
      <c r="S571" s="29">
        <v>0</v>
      </c>
      <c r="T571" s="29">
        <v>0</v>
      </c>
      <c r="U571" s="29">
        <v>0</v>
      </c>
      <c r="V571" s="29"/>
      <c r="W571" s="29"/>
      <c r="X571" s="29">
        <v>0</v>
      </c>
      <c r="Y571" s="29">
        <v>0</v>
      </c>
      <c r="Z571" s="28" t="s">
        <v>19</v>
      </c>
      <c r="AA571" s="37"/>
      <c r="AB571" s="38">
        <f t="shared" si="13"/>
        <v>-5.3955590735787338</v>
      </c>
    </row>
    <row r="572" spans="1:28">
      <c r="A572" s="27">
        <v>42569</v>
      </c>
      <c r="B572" s="29">
        <v>6.8003554553667189E-2</v>
      </c>
      <c r="C572" s="29">
        <v>6.8003554553667189E-2</v>
      </c>
      <c r="D572" s="29">
        <v>4.8413936557462293E-3</v>
      </c>
      <c r="E572" s="29">
        <v>4.8413936557462293E-3</v>
      </c>
      <c r="F572" s="29">
        <v>0</v>
      </c>
      <c r="G572" s="29">
        <v>0</v>
      </c>
      <c r="H572" s="29">
        <v>6.3519479230853756E-2</v>
      </c>
      <c r="I572" s="29">
        <v>6.3519479230853756E-2</v>
      </c>
      <c r="J572" s="29">
        <v>0.1610370982956234</v>
      </c>
      <c r="K572" s="59">
        <v>1.6103709829562341E-3</v>
      </c>
      <c r="L572" s="59">
        <v>4.1601664066562658E-3</v>
      </c>
      <c r="M572" s="59">
        <v>4.1601664066562661E-5</v>
      </c>
      <c r="N572" s="29">
        <v>0</v>
      </c>
      <c r="O572" s="29">
        <v>0</v>
      </c>
      <c r="P572" s="29">
        <v>0.14989992425025034</v>
      </c>
      <c r="Q572" s="29">
        <v>0.14989992425025034</v>
      </c>
      <c r="R572" s="29">
        <v>0</v>
      </c>
      <c r="S572" s="29">
        <v>0</v>
      </c>
      <c r="T572" s="29">
        <v>0</v>
      </c>
      <c r="U572" s="29">
        <v>0</v>
      </c>
      <c r="V572" s="29"/>
      <c r="W572" s="29"/>
      <c r="X572" s="29">
        <v>0</v>
      </c>
      <c r="Y572" s="29">
        <v>0</v>
      </c>
      <c r="Z572" s="28" t="s">
        <v>19</v>
      </c>
      <c r="AA572" s="37"/>
      <c r="AB572" s="38">
        <f t="shared" si="13"/>
        <v>-2.7564086605835749</v>
      </c>
    </row>
    <row r="573" spans="1:28">
      <c r="A573" s="27">
        <v>42570</v>
      </c>
      <c r="B573" s="29">
        <v>6.4266313781090836E-2</v>
      </c>
      <c r="C573" s="29">
        <v>6.4266313781090836E-2</v>
      </c>
      <c r="D573" s="29">
        <v>2.2914292123174775E-2</v>
      </c>
      <c r="E573" s="29">
        <v>2.2914292123174775E-2</v>
      </c>
      <c r="F573" s="29">
        <v>0</v>
      </c>
      <c r="G573" s="29">
        <v>0</v>
      </c>
      <c r="H573" s="29">
        <v>6.1330607066363604E-2</v>
      </c>
      <c r="I573" s="29">
        <v>6.1330607066363604E-2</v>
      </c>
      <c r="J573" s="29">
        <v>2.49679847385137E-2</v>
      </c>
      <c r="K573" s="59">
        <v>2.4967984738513699E-4</v>
      </c>
      <c r="L573" s="59">
        <v>2.3952221731541649E-4</v>
      </c>
      <c r="M573" s="59">
        <v>2.3952221731541649E-6</v>
      </c>
      <c r="N573" s="29">
        <v>0</v>
      </c>
      <c r="O573" s="29">
        <v>0</v>
      </c>
      <c r="P573" s="29">
        <v>2.3212435419331493E-2</v>
      </c>
      <c r="Q573" s="29">
        <v>2.3212435419331493E-2</v>
      </c>
      <c r="R573" s="29">
        <v>0</v>
      </c>
      <c r="S573" s="29">
        <v>0</v>
      </c>
      <c r="T573" s="29">
        <v>0</v>
      </c>
      <c r="U573" s="29">
        <v>0</v>
      </c>
      <c r="V573" s="29"/>
      <c r="W573" s="29"/>
      <c r="X573" s="29">
        <v>0</v>
      </c>
      <c r="Y573" s="29">
        <v>0</v>
      </c>
      <c r="Z573" s="28" t="s">
        <v>19</v>
      </c>
      <c r="AA573" s="37"/>
      <c r="AB573" s="38">
        <f t="shared" si="13"/>
        <v>-2.7914762610341333</v>
      </c>
    </row>
    <row r="574" spans="1:28">
      <c r="A574" s="27">
        <v>42571</v>
      </c>
      <c r="B574" s="29">
        <v>2.3852180963378117E-2</v>
      </c>
      <c r="C574" s="29">
        <v>2.3852180963378117E-2</v>
      </c>
      <c r="D574" s="29">
        <v>3.9736522787311495E-3</v>
      </c>
      <c r="E574" s="29">
        <v>3.9736522787311495E-3</v>
      </c>
      <c r="F574" s="29">
        <v>0</v>
      </c>
      <c r="G574" s="29">
        <v>0</v>
      </c>
      <c r="H574" s="29">
        <v>2.2440943306821014E-2</v>
      </c>
      <c r="I574" s="29">
        <v>2.2440943306821014E-2</v>
      </c>
      <c r="J574" s="29">
        <v>6.0623184668615895E-4</v>
      </c>
      <c r="K574" s="59">
        <v>6.0623184668615895E-6</v>
      </c>
      <c r="L574" s="59">
        <v>2.0800832033281329E-3</v>
      </c>
      <c r="M574" s="59">
        <v>2.0800832033281331E-5</v>
      </c>
      <c r="N574" s="29">
        <v>0</v>
      </c>
      <c r="O574" s="29">
        <v>0</v>
      </c>
      <c r="P574" s="29">
        <v>7.1086507018359828E-4</v>
      </c>
      <c r="Q574" s="29">
        <v>7.1086507018359828E-4</v>
      </c>
      <c r="R574" s="29">
        <v>1.7243235685944914E-3</v>
      </c>
      <c r="S574" s="29">
        <v>1.7243235685944914E-3</v>
      </c>
      <c r="T574" s="29">
        <v>0</v>
      </c>
      <c r="U574" s="29">
        <v>0</v>
      </c>
      <c r="V574" s="29"/>
      <c r="W574" s="29"/>
      <c r="X574" s="29">
        <v>1.6013745491136966E-3</v>
      </c>
      <c r="Y574" s="29">
        <v>1.6013745491136966E-3</v>
      </c>
      <c r="Z574" s="28" t="s">
        <v>19</v>
      </c>
      <c r="AA574" s="37"/>
      <c r="AB574" s="38">
        <f t="shared" si="13"/>
        <v>-3.7968681623653087</v>
      </c>
    </row>
    <row r="575" spans="1:28">
      <c r="A575" s="27">
        <v>42572</v>
      </c>
      <c r="B575" s="29">
        <v>1.6869270050781059E-2</v>
      </c>
      <c r="C575" s="29">
        <v>1.6869270050781059E-2</v>
      </c>
      <c r="D575" s="29">
        <v>6.9370774837233477E-3</v>
      </c>
      <c r="E575" s="29">
        <v>6.9370774837233477E-3</v>
      </c>
      <c r="F575" s="29">
        <v>0</v>
      </c>
      <c r="G575" s="29">
        <v>0</v>
      </c>
      <c r="H575" s="29">
        <v>1.6164153269495628E-2</v>
      </c>
      <c r="I575" s="29">
        <v>1.6164153269495628E-2</v>
      </c>
      <c r="J575" s="29">
        <v>1.8662744020914876E-2</v>
      </c>
      <c r="K575" s="59">
        <v>1.8662744020914876E-4</v>
      </c>
      <c r="L575" s="59">
        <v>4.1601664066562658E-3</v>
      </c>
      <c r="M575" s="59">
        <v>4.1601664066562661E-5</v>
      </c>
      <c r="N575" s="29">
        <v>0</v>
      </c>
      <c r="O575" s="29">
        <v>0</v>
      </c>
      <c r="P575" s="29">
        <v>1.7633161602061562E-2</v>
      </c>
      <c r="Q575" s="29">
        <v>1.7633161602061562E-2</v>
      </c>
      <c r="R575" s="29">
        <v>4.3341105913321E-3</v>
      </c>
      <c r="S575" s="29">
        <v>4.3341105913321E-3</v>
      </c>
      <c r="T575" s="29">
        <v>0</v>
      </c>
      <c r="U575" s="29">
        <v>0</v>
      </c>
      <c r="V575" s="29"/>
      <c r="W575" s="29"/>
      <c r="X575" s="29">
        <v>4.025076569393886E-3</v>
      </c>
      <c r="Y575" s="29">
        <v>4.025076569393886E-3</v>
      </c>
      <c r="Z575" s="28" t="s">
        <v>19</v>
      </c>
      <c r="AA575" s="37"/>
      <c r="AB575" s="38">
        <f t="shared" si="13"/>
        <v>-4.1249592496594403</v>
      </c>
    </row>
    <row r="576" spans="1:28">
      <c r="A576" s="27">
        <v>42573</v>
      </c>
      <c r="B576" s="29">
        <v>4.0266483824574553E-3</v>
      </c>
      <c r="C576" s="29">
        <v>4.0266483824574553E-3</v>
      </c>
      <c r="D576" s="29">
        <v>0.37711284643297915</v>
      </c>
      <c r="E576" s="29">
        <v>0.37711284643297915</v>
      </c>
      <c r="F576" s="29">
        <v>0</v>
      </c>
      <c r="G576" s="29">
        <v>0</v>
      </c>
      <c r="H576" s="29">
        <v>3.0513180669792465E-2</v>
      </c>
      <c r="I576" s="29">
        <v>3.0513180669792465E-2</v>
      </c>
      <c r="J576" s="29">
        <v>3.3257310470480306E-3</v>
      </c>
      <c r="K576" s="59">
        <v>3.3257310470480308E-5</v>
      </c>
      <c r="L576" s="59">
        <v>3.3333937962906186E-2</v>
      </c>
      <c r="M576" s="59">
        <v>3.3333937962906184E-4</v>
      </c>
      <c r="N576" s="29">
        <v>0</v>
      </c>
      <c r="O576" s="29">
        <v>0</v>
      </c>
      <c r="P576" s="29">
        <v>5.4561055972592839E-3</v>
      </c>
      <c r="Q576" s="29">
        <v>5.4561055972592839E-3</v>
      </c>
      <c r="R576" s="29">
        <v>4.1782304551217873E-3</v>
      </c>
      <c r="S576" s="29">
        <v>4.1782304551217873E-3</v>
      </c>
      <c r="T576" s="29">
        <v>0</v>
      </c>
      <c r="U576" s="29">
        <v>0</v>
      </c>
      <c r="V576" s="29"/>
      <c r="W576" s="29"/>
      <c r="X576" s="29">
        <v>3.8803111162121259E-3</v>
      </c>
      <c r="Y576" s="29">
        <v>3.8803111162121259E-3</v>
      </c>
      <c r="Z576" s="28" t="s">
        <v>19</v>
      </c>
      <c r="AA576" s="37"/>
      <c r="AB576" s="38">
        <f t="shared" si="13"/>
        <v>-3.4895965356120819</v>
      </c>
    </row>
    <row r="577" spans="1:28">
      <c r="A577" s="27">
        <v>42574</v>
      </c>
      <c r="B577" s="29">
        <v>3.8038890108736392E-3</v>
      </c>
      <c r="C577" s="29">
        <v>3.8038890108736392E-3</v>
      </c>
      <c r="D577" s="29">
        <v>4.5887183213728546</v>
      </c>
      <c r="E577" s="29">
        <v>4.5887183213728546</v>
      </c>
      <c r="F577" s="29">
        <v>0</v>
      </c>
      <c r="G577" s="29">
        <v>0</v>
      </c>
      <c r="H577" s="29">
        <v>0.32930101214749313</v>
      </c>
      <c r="I577" s="29">
        <v>0.32930101214749313</v>
      </c>
      <c r="J577" s="29">
        <v>2.5714248795048393E-3</v>
      </c>
      <c r="K577" s="59">
        <v>2.5714248795048394E-5</v>
      </c>
      <c r="L577" s="59">
        <v>7.4820592823712948</v>
      </c>
      <c r="M577" s="59">
        <v>7.482059282371295E-2</v>
      </c>
      <c r="N577" s="29">
        <v>0</v>
      </c>
      <c r="O577" s="29">
        <v>0</v>
      </c>
      <c r="P577" s="29">
        <v>0.53356318406369174</v>
      </c>
      <c r="Q577" s="29">
        <v>0.53356318406369174</v>
      </c>
      <c r="R577" s="29">
        <v>2.6033589758835753E-4</v>
      </c>
      <c r="S577" s="29">
        <v>2.6033589758835753E-4</v>
      </c>
      <c r="T577" s="29">
        <v>0</v>
      </c>
      <c r="U577" s="29">
        <v>0</v>
      </c>
      <c r="V577" s="29"/>
      <c r="W577" s="29"/>
      <c r="X577" s="29">
        <v>2.4177323108706325E-4</v>
      </c>
      <c r="Y577" s="29">
        <v>2.4177323108706325E-4</v>
      </c>
      <c r="Z577" s="28" t="s">
        <v>19</v>
      </c>
      <c r="AA577" s="37"/>
      <c r="AB577" s="38">
        <f t="shared" si="13"/>
        <v>-1.1107830159710981</v>
      </c>
    </row>
    <row r="578" spans="1:28">
      <c r="A578" s="27">
        <v>42575</v>
      </c>
      <c r="B578" s="29">
        <v>0.12539093944244892</v>
      </c>
      <c r="C578" s="29">
        <v>0.12539093944244892</v>
      </c>
      <c r="D578" s="29">
        <v>0.19304061015704629</v>
      </c>
      <c r="E578" s="29">
        <v>0.19304061015704629</v>
      </c>
      <c r="F578" s="29">
        <v>0</v>
      </c>
      <c r="G578" s="29">
        <v>0</v>
      </c>
      <c r="H578" s="29">
        <v>0.13019359683629633</v>
      </c>
      <c r="I578" s="29">
        <v>0.13019359683629633</v>
      </c>
      <c r="J578" s="29">
        <v>0.11814874200119667</v>
      </c>
      <c r="K578" s="59">
        <v>1.1814874200119668E-3</v>
      </c>
      <c r="L578" s="59">
        <v>1.7139885595423815E-2</v>
      </c>
      <c r="M578" s="59">
        <v>1.7139885595423814E-4</v>
      </c>
      <c r="N578" s="29">
        <v>0</v>
      </c>
      <c r="O578" s="29">
        <v>0</v>
      </c>
      <c r="P578" s="29">
        <v>0.11097781380691381</v>
      </c>
      <c r="Q578" s="29">
        <v>0.11097781380691381</v>
      </c>
      <c r="R578" s="29">
        <v>0</v>
      </c>
      <c r="S578" s="29">
        <v>0</v>
      </c>
      <c r="T578" s="29">
        <v>1.92976258069943E-2</v>
      </c>
      <c r="U578" s="29">
        <v>1.92976258069943E-2</v>
      </c>
      <c r="V578" s="29"/>
      <c r="W578" s="29"/>
      <c r="X578" s="29">
        <v>1.3759738685304723E-3</v>
      </c>
      <c r="Y578" s="29">
        <v>1.3759738685304723E-3</v>
      </c>
      <c r="Z578" s="28" t="s">
        <v>19</v>
      </c>
      <c r="AA578" s="37"/>
      <c r="AB578" s="38">
        <f t="shared" si="13"/>
        <v>-2.0387327298617453</v>
      </c>
    </row>
    <row r="579" spans="1:28">
      <c r="A579" s="27">
        <v>42576</v>
      </c>
      <c r="B579" s="29">
        <v>3.3972555316857049E-2</v>
      </c>
      <c r="C579" s="29">
        <v>3.3972555316857049E-2</v>
      </c>
      <c r="D579" s="29">
        <v>0</v>
      </c>
      <c r="E579" s="29">
        <v>0</v>
      </c>
      <c r="F579" s="29">
        <v>0</v>
      </c>
      <c r="G579" s="29">
        <v>0</v>
      </c>
      <c r="H579" s="29">
        <v>3.1560739527409488E-2</v>
      </c>
      <c r="I579" s="29">
        <v>3.1560739527409488E-2</v>
      </c>
      <c r="J579" s="29">
        <v>3.8119112535373242E-2</v>
      </c>
      <c r="K579" s="59">
        <v>3.811911253537324E-4</v>
      </c>
      <c r="L579" s="59">
        <v>0</v>
      </c>
      <c r="M579" s="59">
        <v>0</v>
      </c>
      <c r="N579" s="29">
        <v>0</v>
      </c>
      <c r="O579" s="29">
        <v>0</v>
      </c>
      <c r="P579" s="29">
        <v>3.5412919944469629E-2</v>
      </c>
      <c r="Q579" s="29">
        <v>3.5412919944469629E-2</v>
      </c>
      <c r="R579" s="29">
        <v>0</v>
      </c>
      <c r="S579" s="29">
        <v>0</v>
      </c>
      <c r="T579" s="29">
        <v>0</v>
      </c>
      <c r="U579" s="29">
        <v>0</v>
      </c>
      <c r="V579" s="29"/>
      <c r="W579" s="29"/>
      <c r="X579" s="29">
        <v>0</v>
      </c>
      <c r="Y579" s="29">
        <v>0</v>
      </c>
      <c r="Z579" s="28" t="s">
        <v>19</v>
      </c>
      <c r="AA579" s="37"/>
      <c r="AB579" s="38">
        <f t="shared" si="13"/>
        <v>-3.4558413508515748</v>
      </c>
    </row>
    <row r="580" spans="1:28">
      <c r="A580" s="27">
        <v>42577</v>
      </c>
      <c r="B580" s="29">
        <v>6.2997270547170775E-2</v>
      </c>
      <c r="C580" s="29">
        <v>6.2997270547170775E-2</v>
      </c>
      <c r="D580" s="29">
        <v>6.3213046495489034E-2</v>
      </c>
      <c r="E580" s="29">
        <v>6.3213046495489034E-2</v>
      </c>
      <c r="F580" s="29">
        <v>0</v>
      </c>
      <c r="G580" s="29">
        <v>0</v>
      </c>
      <c r="H580" s="29">
        <v>6.3012589142851405E-2</v>
      </c>
      <c r="I580" s="29">
        <v>6.3012589142851405E-2</v>
      </c>
      <c r="J580" s="29">
        <v>6.5642403959219012E-2</v>
      </c>
      <c r="K580" s="59">
        <v>6.5642403959219016E-4</v>
      </c>
      <c r="L580" s="59">
        <v>3.7473976405274112E-4</v>
      </c>
      <c r="M580" s="59">
        <v>3.7473976405274112E-6</v>
      </c>
      <c r="N580" s="29">
        <v>0</v>
      </c>
      <c r="O580" s="29">
        <v>0</v>
      </c>
      <c r="P580" s="29">
        <v>6.1008852506345065E-2</v>
      </c>
      <c r="Q580" s="29">
        <v>6.1008852506345065E-2</v>
      </c>
      <c r="R580" s="29">
        <v>0</v>
      </c>
      <c r="S580" s="29">
        <v>0</v>
      </c>
      <c r="T580" s="29">
        <v>0</v>
      </c>
      <c r="U580" s="29">
        <v>0</v>
      </c>
      <c r="V580" s="29"/>
      <c r="W580" s="29"/>
      <c r="X580" s="29">
        <v>0</v>
      </c>
      <c r="Y580" s="29">
        <v>0</v>
      </c>
      <c r="Z580" s="28" t="s">
        <v>19</v>
      </c>
      <c r="AA580" s="37"/>
      <c r="AB580" s="38">
        <f t="shared" si="13"/>
        <v>-2.7644207448891849</v>
      </c>
    </row>
    <row r="581" spans="1:28">
      <c r="A581" s="27">
        <v>42578</v>
      </c>
      <c r="B581" s="29">
        <v>3.1372665754491685E-2</v>
      </c>
      <c r="C581" s="29">
        <v>3.1372665754491685E-2</v>
      </c>
      <c r="D581" s="29">
        <v>1.8459864794598022</v>
      </c>
      <c r="E581" s="29">
        <v>1.8459864794598022</v>
      </c>
      <c r="F581" s="29">
        <v>0</v>
      </c>
      <c r="G581" s="29">
        <v>0</v>
      </c>
      <c r="H581" s="29">
        <v>0.16019766013083514</v>
      </c>
      <c r="I581" s="29">
        <v>0.16019766013083514</v>
      </c>
      <c r="J581" s="29">
        <v>5.3458057746202095E-3</v>
      </c>
      <c r="K581" s="59">
        <v>5.3458057746202096E-5</v>
      </c>
      <c r="L581" s="59">
        <v>3.1055642225689022</v>
      </c>
      <c r="M581" s="59">
        <v>3.1055642225689021E-2</v>
      </c>
      <c r="N581" s="29">
        <v>0</v>
      </c>
      <c r="O581" s="29">
        <v>0</v>
      </c>
      <c r="P581" s="29">
        <v>0.22543980985003456</v>
      </c>
      <c r="Q581" s="29">
        <v>0.22543980985003456</v>
      </c>
      <c r="R581" s="29">
        <v>3.4738290107396595E-3</v>
      </c>
      <c r="S581" s="29">
        <v>3.4738290107396595E-3</v>
      </c>
      <c r="T581" s="29">
        <v>0.10262233718167098</v>
      </c>
      <c r="U581" s="29">
        <v>0.10262233718167098</v>
      </c>
      <c r="V581" s="29"/>
      <c r="W581" s="29"/>
      <c r="X581" s="29">
        <v>1.0543390712860283E-2</v>
      </c>
      <c r="Y581" s="29">
        <v>1.0543390712860283E-2</v>
      </c>
      <c r="Z581" s="28" t="s">
        <v>19</v>
      </c>
      <c r="AA581" s="37"/>
      <c r="AB581" s="38">
        <f t="shared" si="13"/>
        <v>-1.8313468503794201</v>
      </c>
    </row>
    <row r="582" spans="1:28">
      <c r="A582" s="27">
        <v>42579</v>
      </c>
      <c r="B582" s="29">
        <v>9.4281016380978383E-2</v>
      </c>
      <c r="C582" s="29">
        <v>9.4281016380978383E-2</v>
      </c>
      <c r="D582" s="29">
        <v>1.2852809845033801</v>
      </c>
      <c r="E582" s="29">
        <v>1.2852809845033801</v>
      </c>
      <c r="F582" s="29">
        <v>0</v>
      </c>
      <c r="G582" s="29">
        <v>0</v>
      </c>
      <c r="H582" s="29">
        <v>0.17883375318743941</v>
      </c>
      <c r="I582" s="29">
        <v>0.17883375318743941</v>
      </c>
      <c r="J582" s="29">
        <v>1.3658981250405433E-2</v>
      </c>
      <c r="K582" s="59">
        <v>1.3658981250405433E-4</v>
      </c>
      <c r="L582" s="59">
        <v>7.5049401976079038</v>
      </c>
      <c r="M582" s="59">
        <v>7.5049401976079039E-2</v>
      </c>
      <c r="N582" s="29">
        <v>0</v>
      </c>
      <c r="O582" s="29">
        <v>0</v>
      </c>
      <c r="P582" s="29">
        <v>0.54548798711379098</v>
      </c>
      <c r="Q582" s="29">
        <v>0.54548798711379098</v>
      </c>
      <c r="R582" s="29">
        <v>4.8338912342332065E-3</v>
      </c>
      <c r="S582" s="29">
        <v>4.8338912342332065E-3</v>
      </c>
      <c r="T582" s="29">
        <v>0</v>
      </c>
      <c r="U582" s="29">
        <v>0</v>
      </c>
      <c r="V582" s="29"/>
      <c r="W582" s="29"/>
      <c r="X582" s="29">
        <v>4.4892214759869528E-3</v>
      </c>
      <c r="Y582" s="29">
        <v>4.4892214759869528E-3</v>
      </c>
      <c r="Z582" s="28" t="s">
        <v>19</v>
      </c>
      <c r="AA582" s="37"/>
      <c r="AB582" s="38">
        <f t="shared" si="13"/>
        <v>-1.721298657842607</v>
      </c>
    </row>
    <row r="583" spans="1:28">
      <c r="A583" s="27">
        <v>42580</v>
      </c>
      <c r="B583" s="29">
        <v>4.3762614843033242E-3</v>
      </c>
      <c r="C583" s="29">
        <v>4.3762614843033242E-3</v>
      </c>
      <c r="D583" s="29">
        <v>5.8776564388975557E-2</v>
      </c>
      <c r="E583" s="29">
        <v>5.8776564388975557E-2</v>
      </c>
      <c r="F583" s="29">
        <v>0</v>
      </c>
      <c r="G583" s="29">
        <v>0</v>
      </c>
      <c r="H583" s="29">
        <v>8.2383056629793967E-3</v>
      </c>
      <c r="I583" s="29">
        <v>8.2383056629793967E-3</v>
      </c>
      <c r="J583" s="29">
        <v>4.225406711548153E-3</v>
      </c>
      <c r="K583" s="59">
        <v>4.2254067115481527E-5</v>
      </c>
      <c r="L583" s="59">
        <v>4.576183047321894E-2</v>
      </c>
      <c r="M583" s="59">
        <v>4.5761830473218937E-4</v>
      </c>
      <c r="N583" s="29">
        <v>0</v>
      </c>
      <c r="O583" s="29">
        <v>0</v>
      </c>
      <c r="P583" s="29">
        <v>7.1742046966050644E-3</v>
      </c>
      <c r="Q583" s="29">
        <v>7.1742046966050644E-3</v>
      </c>
      <c r="R583" s="29">
        <v>0</v>
      </c>
      <c r="S583" s="29">
        <v>0</v>
      </c>
      <c r="T583" s="29">
        <v>5.6358168780098003E-5</v>
      </c>
      <c r="U583" s="29">
        <v>5.6358168780098003E-5</v>
      </c>
      <c r="V583" s="29"/>
      <c r="W583" s="29"/>
      <c r="X583" s="29">
        <v>4.0184926526836375E-6</v>
      </c>
      <c r="Y583" s="29">
        <v>4.0184926526836375E-6</v>
      </c>
      <c r="Z583" s="28" t="s">
        <v>19</v>
      </c>
      <c r="AA583" s="37"/>
      <c r="AB583" s="38">
        <f t="shared" si="13"/>
        <v>-4.7989605796289823</v>
      </c>
    </row>
    <row r="584" spans="1:28">
      <c r="A584" s="27">
        <v>42581</v>
      </c>
      <c r="B584" s="29">
        <v>2.8217026968626029E-3</v>
      </c>
      <c r="C584" s="29">
        <v>2.8217026968626029E-3</v>
      </c>
      <c r="D584" s="29">
        <v>1.7597850581383252E-2</v>
      </c>
      <c r="E584" s="29">
        <v>1.7597850581383252E-2</v>
      </c>
      <c r="F584" s="29">
        <v>0</v>
      </c>
      <c r="G584" s="29">
        <v>0</v>
      </c>
      <c r="H584" s="29">
        <v>3.8707067073856499E-3</v>
      </c>
      <c r="I584" s="29">
        <v>3.8707067073856499E-3</v>
      </c>
      <c r="J584" s="29">
        <v>2.7458682758531579E-3</v>
      </c>
      <c r="K584" s="59">
        <v>2.745868275853158E-5</v>
      </c>
      <c r="L584" s="59">
        <v>1.6640665626625067E-2</v>
      </c>
      <c r="M584" s="59">
        <v>1.6640665626625067E-4</v>
      </c>
      <c r="N584" s="29">
        <v>0</v>
      </c>
      <c r="O584" s="29">
        <v>0</v>
      </c>
      <c r="P584" s="29">
        <v>3.7323025116416412E-3</v>
      </c>
      <c r="Q584" s="29">
        <v>3.7323025116416412E-3</v>
      </c>
      <c r="R584" s="29">
        <v>1.3097145465093296E-3</v>
      </c>
      <c r="S584" s="29">
        <v>1.3097145465093296E-3</v>
      </c>
      <c r="T584" s="29">
        <v>0</v>
      </c>
      <c r="U584" s="29">
        <v>0</v>
      </c>
      <c r="V584" s="29"/>
      <c r="W584" s="29"/>
      <c r="X584" s="29">
        <v>1.2163282921972625E-3</v>
      </c>
      <c r="Y584" s="29">
        <v>1.2163282921972625E-3</v>
      </c>
      <c r="Z584" s="28" t="s">
        <v>19</v>
      </c>
      <c r="AA584" s="37"/>
      <c r="AB584" s="38">
        <f t="shared" si="13"/>
        <v>-5.5543181768843803</v>
      </c>
    </row>
    <row r="585" spans="1:28">
      <c r="A585" s="27">
        <v>42582</v>
      </c>
      <c r="B585" s="29">
        <v>9.9042391888705091E-4</v>
      </c>
      <c r="C585" s="29">
        <v>9.9042391888705091E-4</v>
      </c>
      <c r="D585" s="29">
        <v>1.1891972557559798</v>
      </c>
      <c r="E585" s="29">
        <v>1.1891972557559798</v>
      </c>
      <c r="F585" s="29">
        <v>0</v>
      </c>
      <c r="G585" s="29">
        <v>0</v>
      </c>
      <c r="H585" s="29">
        <v>8.5344867422646645E-2</v>
      </c>
      <c r="I585" s="29">
        <v>8.5344867422646645E-2</v>
      </c>
      <c r="J585" s="29">
        <v>8.0760831642739928E-4</v>
      </c>
      <c r="K585" s="59">
        <v>8.0760831642739923E-6</v>
      </c>
      <c r="L585" s="59">
        <v>1.3938308690003268E-2</v>
      </c>
      <c r="M585" s="59">
        <v>1.3938308690003269E-4</v>
      </c>
      <c r="N585" s="29">
        <v>0</v>
      </c>
      <c r="O585" s="29">
        <v>0</v>
      </c>
      <c r="P585" s="29">
        <v>1.7397969667106868E-3</v>
      </c>
      <c r="Q585" s="29">
        <v>1.7397969667106868E-3</v>
      </c>
      <c r="R585" s="29">
        <v>1.1233011877423574E-3</v>
      </c>
      <c r="S585" s="29">
        <v>1.1233011877423574E-3</v>
      </c>
      <c r="T585" s="29">
        <v>9.8626795365171498E-5</v>
      </c>
      <c r="U585" s="29">
        <v>9.8626795365171498E-5</v>
      </c>
      <c r="V585" s="29"/>
      <c r="W585" s="29"/>
      <c r="X585" s="29">
        <v>1.0502390814623025E-3</v>
      </c>
      <c r="Y585" s="29">
        <v>1.0502390814623025E-3</v>
      </c>
      <c r="Z585" s="28" t="s">
        <v>19</v>
      </c>
      <c r="AA585" s="37"/>
      <c r="AB585" s="38">
        <f t="shared" ref="AB585:AB648" si="14">IF(I585&gt;0,LN(I585),"")</f>
        <v>-2.4610549671955244</v>
      </c>
    </row>
    <row r="586" spans="1:28">
      <c r="A586" s="27">
        <v>42583</v>
      </c>
      <c r="B586" s="29">
        <v>7.9817897779884735E-3</v>
      </c>
      <c r="C586" s="29">
        <v>7.9817897779884735E-3</v>
      </c>
      <c r="D586" s="29">
        <v>9.5073669620384816E-3</v>
      </c>
      <c r="E586" s="29">
        <v>9.5073669620384816E-3</v>
      </c>
      <c r="F586" s="29">
        <v>0</v>
      </c>
      <c r="G586" s="29">
        <v>0</v>
      </c>
      <c r="H586" s="29">
        <v>8.0900951764548371E-3</v>
      </c>
      <c r="I586" s="29">
        <v>8.0900951764548371E-3</v>
      </c>
      <c r="J586" s="29">
        <v>1.021947563607231E-2</v>
      </c>
      <c r="K586" s="59">
        <v>1.0219475636072309E-4</v>
      </c>
      <c r="L586" s="59">
        <v>2.0800832033281329E-3</v>
      </c>
      <c r="M586" s="59">
        <v>2.0800832033281331E-5</v>
      </c>
      <c r="N586" s="29">
        <v>0</v>
      </c>
      <c r="O586" s="29">
        <v>0</v>
      </c>
      <c r="P586" s="29">
        <v>9.6416352292289145E-3</v>
      </c>
      <c r="Q586" s="29">
        <v>9.6416352292289145E-3</v>
      </c>
      <c r="R586" s="29">
        <v>8.7325016512045361E-5</v>
      </c>
      <c r="S586" s="29">
        <v>8.7325016512045361E-5</v>
      </c>
      <c r="T586" s="29">
        <v>7.4716631968540365E-2</v>
      </c>
      <c r="U586" s="29">
        <v>7.4716631968540365E-2</v>
      </c>
      <c r="V586" s="29"/>
      <c r="W586" s="29"/>
      <c r="X586" s="29">
        <v>5.4086001422485952E-3</v>
      </c>
      <c r="Y586" s="29">
        <v>5.4086001422485952E-3</v>
      </c>
      <c r="Z586" s="28" t="s">
        <v>19</v>
      </c>
      <c r="AA586" s="37"/>
      <c r="AB586" s="38">
        <f t="shared" si="14"/>
        <v>-4.8171147832770052</v>
      </c>
    </row>
    <row r="587" spans="1:28">
      <c r="A587" s="27">
        <v>42584</v>
      </c>
      <c r="B587" s="29">
        <v>2.2255006923492408E-2</v>
      </c>
      <c r="C587" s="29">
        <v>2.2255006923492408E-2</v>
      </c>
      <c r="D587" s="29">
        <v>5.3108046455184604E-2</v>
      </c>
      <c r="E587" s="29">
        <v>5.3108046455184604E-2</v>
      </c>
      <c r="F587" s="29">
        <v>0</v>
      </c>
      <c r="G587" s="29">
        <v>0</v>
      </c>
      <c r="H587" s="29">
        <v>2.4445358729559292E-2</v>
      </c>
      <c r="I587" s="29">
        <v>2.4445358729559292E-2</v>
      </c>
      <c r="J587" s="29">
        <v>2.3674631652561558E-2</v>
      </c>
      <c r="K587" s="59">
        <v>2.3674631652561559E-4</v>
      </c>
      <c r="L587" s="59">
        <v>6.5293811752470093E-2</v>
      </c>
      <c r="M587" s="59">
        <v>6.5293811752470095E-4</v>
      </c>
      <c r="N587" s="29">
        <v>0</v>
      </c>
      <c r="O587" s="29">
        <v>0</v>
      </c>
      <c r="P587" s="29">
        <v>2.6629304763624656E-2</v>
      </c>
      <c r="Q587" s="29">
        <v>2.6629304763624656E-2</v>
      </c>
      <c r="R587" s="29">
        <v>4.8210351405251393E-6</v>
      </c>
      <c r="S587" s="29">
        <v>4.8210351405251393E-6</v>
      </c>
      <c r="T587" s="29">
        <v>0</v>
      </c>
      <c r="U587" s="29">
        <v>0</v>
      </c>
      <c r="V587" s="29"/>
      <c r="W587" s="29"/>
      <c r="X587" s="29">
        <v>4.4772820571678378E-6</v>
      </c>
      <c r="Y587" s="29">
        <v>4.4772820571678378E-6</v>
      </c>
      <c r="Z587" s="28" t="s">
        <v>19</v>
      </c>
      <c r="AA587" s="37"/>
      <c r="AB587" s="38">
        <f t="shared" si="14"/>
        <v>-3.7113149080925734</v>
      </c>
    </row>
    <row r="588" spans="1:28">
      <c r="A588" s="27">
        <v>42585</v>
      </c>
      <c r="B588" s="29">
        <v>2.6805596834336923E-3</v>
      </c>
      <c r="C588" s="29">
        <v>2.6805596834336923E-3</v>
      </c>
      <c r="D588" s="29">
        <v>2.6632035904382574E-2</v>
      </c>
      <c r="E588" s="29">
        <v>2.6632035904382574E-2</v>
      </c>
      <c r="F588" s="29">
        <v>0</v>
      </c>
      <c r="G588" s="29">
        <v>0</v>
      </c>
      <c r="H588" s="29">
        <v>4.3809483645759328E-3</v>
      </c>
      <c r="I588" s="29">
        <v>4.3809483645759328E-3</v>
      </c>
      <c r="J588" s="29">
        <v>2.0997816227112383E-3</v>
      </c>
      <c r="K588" s="59">
        <v>2.0997816227112384E-5</v>
      </c>
      <c r="L588" s="59">
        <v>6.4068006162300616E-3</v>
      </c>
      <c r="M588" s="59">
        <v>6.406800616230062E-5</v>
      </c>
      <c r="N588" s="29">
        <v>0</v>
      </c>
      <c r="O588" s="29">
        <v>0</v>
      </c>
      <c r="P588" s="29">
        <v>2.4055500972087951E-3</v>
      </c>
      <c r="Q588" s="29">
        <v>2.4055500972087951E-3</v>
      </c>
      <c r="R588" s="29">
        <v>0</v>
      </c>
      <c r="S588" s="29">
        <v>0</v>
      </c>
      <c r="T588" s="29">
        <v>0</v>
      </c>
      <c r="U588" s="29">
        <v>0</v>
      </c>
      <c r="V588" s="29"/>
      <c r="W588" s="29"/>
      <c r="X588" s="29">
        <v>0</v>
      </c>
      <c r="Y588" s="29">
        <v>0</v>
      </c>
      <c r="Z588" s="28" t="s">
        <v>19</v>
      </c>
      <c r="AA588" s="37"/>
      <c r="AB588" s="38">
        <f t="shared" si="14"/>
        <v>-5.4304900564385203</v>
      </c>
    </row>
    <row r="589" spans="1:28">
      <c r="A589" s="27">
        <v>42586</v>
      </c>
      <c r="B589" s="29">
        <v>1.168897926924369E-2</v>
      </c>
      <c r="C589" s="29">
        <v>1.168897926924369E-2</v>
      </c>
      <c r="D589" s="29">
        <v>1.4929680334711332E-2</v>
      </c>
      <c r="E589" s="29">
        <v>1.4929680334711332E-2</v>
      </c>
      <c r="F589" s="29">
        <v>0</v>
      </c>
      <c r="G589" s="29">
        <v>0</v>
      </c>
      <c r="H589" s="29">
        <v>1.1919046566969044E-2</v>
      </c>
      <c r="I589" s="29">
        <v>1.1919046566969044E-2</v>
      </c>
      <c r="J589" s="29">
        <v>2.3333419478220419E-2</v>
      </c>
      <c r="K589" s="59">
        <v>2.333341947822042E-4</v>
      </c>
      <c r="L589" s="59">
        <v>2.2632472518634515E-3</v>
      </c>
      <c r="M589" s="59">
        <v>2.2632472518634513E-5</v>
      </c>
      <c r="N589" s="29">
        <v>0</v>
      </c>
      <c r="O589" s="29">
        <v>0</v>
      </c>
      <c r="P589" s="29">
        <v>2.1837583395596046E-2</v>
      </c>
      <c r="Q589" s="29">
        <v>2.1837583395596046E-2</v>
      </c>
      <c r="R589" s="29">
        <v>0</v>
      </c>
      <c r="S589" s="29">
        <v>0</v>
      </c>
      <c r="T589" s="29">
        <v>0</v>
      </c>
      <c r="U589" s="29">
        <v>0</v>
      </c>
      <c r="V589" s="29"/>
      <c r="W589" s="29"/>
      <c r="X589" s="29">
        <v>0</v>
      </c>
      <c r="Y589" s="29">
        <v>0</v>
      </c>
      <c r="Z589" s="28" t="s">
        <v>19</v>
      </c>
      <c r="AA589" s="37"/>
      <c r="AB589" s="38">
        <f t="shared" si="14"/>
        <v>-4.4296176065365129</v>
      </c>
    </row>
    <row r="590" spans="1:28">
      <c r="A590" s="27">
        <v>42587</v>
      </c>
      <c r="B590" s="29">
        <v>1.9961625857168992E-2</v>
      </c>
      <c r="C590" s="29">
        <v>1.9961625857168992E-2</v>
      </c>
      <c r="D590" s="29">
        <v>3.9443577743109727E-2</v>
      </c>
      <c r="E590" s="29">
        <v>3.9443577743109727E-2</v>
      </c>
      <c r="F590" s="29">
        <v>0</v>
      </c>
      <c r="G590" s="29">
        <v>0</v>
      </c>
      <c r="H590" s="29">
        <v>2.1344709311726058E-2</v>
      </c>
      <c r="I590" s="29">
        <v>2.1344709311726058E-2</v>
      </c>
      <c r="J590" s="29">
        <v>8.3579898119555199E-3</v>
      </c>
      <c r="K590" s="59">
        <v>8.3579898119555201E-5</v>
      </c>
      <c r="L590" s="59">
        <v>1.6640665626625063E-2</v>
      </c>
      <c r="M590" s="59">
        <v>1.6640665626625064E-4</v>
      </c>
      <c r="N590" s="29">
        <v>0</v>
      </c>
      <c r="O590" s="29">
        <v>0</v>
      </c>
      <c r="P590" s="29">
        <v>8.946002345083498E-3</v>
      </c>
      <c r="Q590" s="29">
        <v>8.946002345083498E-3</v>
      </c>
      <c r="R590" s="29">
        <v>0</v>
      </c>
      <c r="S590" s="29">
        <v>0</v>
      </c>
      <c r="T590" s="29">
        <v>0</v>
      </c>
      <c r="U590" s="29">
        <v>0</v>
      </c>
      <c r="V590" s="29"/>
      <c r="W590" s="29"/>
      <c r="X590" s="29">
        <v>0</v>
      </c>
      <c r="Y590" s="29">
        <v>0</v>
      </c>
      <c r="Z590" s="28" t="s">
        <v>19</v>
      </c>
      <c r="AA590" s="37"/>
      <c r="AB590" s="38">
        <f t="shared" si="14"/>
        <v>-3.8469513774301332</v>
      </c>
    </row>
    <row r="591" spans="1:28">
      <c r="A591" s="27">
        <v>42588</v>
      </c>
      <c r="B591" s="29">
        <v>0.12676435496301153</v>
      </c>
      <c r="C591" s="29">
        <v>0.12676435496301153</v>
      </c>
      <c r="D591" s="29">
        <v>0.25098168702542667</v>
      </c>
      <c r="E591" s="29">
        <v>0.25098168702542667</v>
      </c>
      <c r="F591" s="29">
        <v>0</v>
      </c>
      <c r="G591" s="29">
        <v>0</v>
      </c>
      <c r="H591" s="29">
        <v>0.13558292395191915</v>
      </c>
      <c r="I591" s="29">
        <v>0.13558292395191915</v>
      </c>
      <c r="J591" s="29">
        <v>3.9895850831513521E-2</v>
      </c>
      <c r="K591" s="59">
        <v>3.9895850831513519E-4</v>
      </c>
      <c r="L591" s="59">
        <v>4.1137665492740456E-2</v>
      </c>
      <c r="M591" s="59">
        <v>4.1137665492740454E-4</v>
      </c>
      <c r="N591" s="29">
        <v>0</v>
      </c>
      <c r="O591" s="29">
        <v>0</v>
      </c>
      <c r="P591" s="29">
        <v>3.99840110590731E-2</v>
      </c>
      <c r="Q591" s="29">
        <v>3.99840110590731E-2</v>
      </c>
      <c r="R591" s="29">
        <v>9.4170886411591053E-4</v>
      </c>
      <c r="S591" s="29">
        <v>9.4170886411591053E-4</v>
      </c>
      <c r="T591" s="29">
        <v>0</v>
      </c>
      <c r="U591" s="29">
        <v>0</v>
      </c>
      <c r="V591" s="29"/>
      <c r="W591" s="29"/>
      <c r="X591" s="29">
        <v>8.7456242850011761E-4</v>
      </c>
      <c r="Y591" s="29">
        <v>8.7456242850011761E-4</v>
      </c>
      <c r="Z591" s="28" t="s">
        <v>19</v>
      </c>
      <c r="AA591" s="37"/>
      <c r="AB591" s="38">
        <f t="shared" si="14"/>
        <v>-1.9981718409637528</v>
      </c>
    </row>
    <row r="592" spans="1:28">
      <c r="A592" s="27">
        <v>42589</v>
      </c>
      <c r="B592" s="29">
        <v>8.2540261967140028E-4</v>
      </c>
      <c r="C592" s="29">
        <v>8.2540261967140028E-4</v>
      </c>
      <c r="D592" s="29">
        <v>2.6132778637545503E-3</v>
      </c>
      <c r="E592" s="29">
        <v>2.6132778637545503E-3</v>
      </c>
      <c r="F592" s="29">
        <v>0</v>
      </c>
      <c r="G592" s="29">
        <v>0</v>
      </c>
      <c r="H592" s="29">
        <v>9.5232936106675681E-4</v>
      </c>
      <c r="I592" s="29">
        <v>9.5232936106675681E-4</v>
      </c>
      <c r="J592" s="29">
        <v>9.6912997971287918E-4</v>
      </c>
      <c r="K592" s="59">
        <v>9.6912997971287921E-6</v>
      </c>
      <c r="L592" s="59">
        <v>2.0800832033281329E-3</v>
      </c>
      <c r="M592" s="59">
        <v>2.0800832033281331E-5</v>
      </c>
      <c r="N592" s="29">
        <v>0</v>
      </c>
      <c r="O592" s="29">
        <v>0</v>
      </c>
      <c r="P592" s="29">
        <v>1.0479999528739332E-3</v>
      </c>
      <c r="Q592" s="29">
        <v>1.0479999528739332E-3</v>
      </c>
      <c r="R592" s="29">
        <v>0</v>
      </c>
      <c r="S592" s="29">
        <v>0</v>
      </c>
      <c r="T592" s="29">
        <v>0</v>
      </c>
      <c r="U592" s="29">
        <v>0</v>
      </c>
      <c r="V592" s="29"/>
      <c r="W592" s="29"/>
      <c r="X592" s="29">
        <v>0</v>
      </c>
      <c r="Y592" s="29">
        <v>0</v>
      </c>
      <c r="Z592" s="28" t="s">
        <v>19</v>
      </c>
      <c r="AA592" s="37"/>
      <c r="AB592" s="38">
        <f t="shared" si="14"/>
        <v>-6.9565996154987699</v>
      </c>
    </row>
    <row r="593" spans="1:28">
      <c r="A593" s="27">
        <v>42590</v>
      </c>
      <c r="B593" s="29">
        <v>5.1751239410155183E-3</v>
      </c>
      <c r="C593" s="29">
        <v>5.1751239410155183E-3</v>
      </c>
      <c r="D593" s="29">
        <v>2.0093603744149764E-3</v>
      </c>
      <c r="E593" s="29">
        <v>2.0093603744149764E-3</v>
      </c>
      <c r="F593" s="29">
        <v>0</v>
      </c>
      <c r="G593" s="29">
        <v>0</v>
      </c>
      <c r="H593" s="29">
        <v>4.9503766859335186E-3</v>
      </c>
      <c r="I593" s="29">
        <v>4.9503766859335186E-3</v>
      </c>
      <c r="J593" s="29">
        <v>5.1315432425796947E-3</v>
      </c>
      <c r="K593" s="59">
        <v>5.1315432425796945E-5</v>
      </c>
      <c r="L593" s="59">
        <v>2.0800832033281329E-3</v>
      </c>
      <c r="M593" s="59">
        <v>2.0800832033281331E-5</v>
      </c>
      <c r="N593" s="29">
        <v>0</v>
      </c>
      <c r="O593" s="29">
        <v>0</v>
      </c>
      <c r="P593" s="29">
        <v>4.9149107451153841E-3</v>
      </c>
      <c r="Q593" s="29">
        <v>4.9149107451153841E-3</v>
      </c>
      <c r="R593" s="29">
        <v>0</v>
      </c>
      <c r="S593" s="29">
        <v>0</v>
      </c>
      <c r="T593" s="29">
        <v>0</v>
      </c>
      <c r="U593" s="29">
        <v>0</v>
      </c>
      <c r="V593" s="29"/>
      <c r="W593" s="29"/>
      <c r="X593" s="29">
        <v>0</v>
      </c>
      <c r="Y593" s="29">
        <v>0</v>
      </c>
      <c r="Z593" s="28" t="s">
        <v>19</v>
      </c>
      <c r="AA593" s="37"/>
      <c r="AB593" s="38">
        <f t="shared" si="14"/>
        <v>-5.3082916071284689</v>
      </c>
    </row>
    <row r="594" spans="1:28">
      <c r="A594" s="27">
        <v>42591</v>
      </c>
      <c r="B594" s="29">
        <v>0.14588511259675147</v>
      </c>
      <c r="C594" s="29">
        <v>0.14588511259675147</v>
      </c>
      <c r="D594" s="29">
        <v>0.71030305803944582</v>
      </c>
      <c r="E594" s="29">
        <v>0.71030305803944582</v>
      </c>
      <c r="F594" s="29">
        <v>0</v>
      </c>
      <c r="G594" s="29">
        <v>0</v>
      </c>
      <c r="H594" s="29">
        <v>0.18595487184711867</v>
      </c>
      <c r="I594" s="29">
        <v>0.18595487184711867</v>
      </c>
      <c r="J594" s="29">
        <v>0.60743451911770374</v>
      </c>
      <c r="K594" s="59">
        <v>6.0743451911770378E-3</v>
      </c>
      <c r="L594" s="59">
        <v>0.15408114201042714</v>
      </c>
      <c r="M594" s="59">
        <v>1.5408114201042713E-3</v>
      </c>
      <c r="N594" s="29">
        <v>0</v>
      </c>
      <c r="O594" s="29">
        <v>0</v>
      </c>
      <c r="P594" s="29">
        <v>0.57524957386090214</v>
      </c>
      <c r="Q594" s="29">
        <v>0.57524957386090214</v>
      </c>
      <c r="R594" s="29">
        <v>0</v>
      </c>
      <c r="S594" s="29">
        <v>0</v>
      </c>
      <c r="T594" s="29">
        <v>0</v>
      </c>
      <c r="U594" s="29">
        <v>0</v>
      </c>
      <c r="V594" s="29"/>
      <c r="W594" s="29"/>
      <c r="X594" s="29">
        <v>0</v>
      </c>
      <c r="Y594" s="29">
        <v>0</v>
      </c>
      <c r="Z594" s="28" t="s">
        <v>19</v>
      </c>
      <c r="AA594" s="37"/>
      <c r="AB594" s="38">
        <f t="shared" si="14"/>
        <v>-1.6822512591848726</v>
      </c>
    </row>
    <row r="595" spans="1:28">
      <c r="A595" s="27">
        <v>42592</v>
      </c>
      <c r="B595" s="29">
        <v>9.5790390106636602E-3</v>
      </c>
      <c r="C595" s="29">
        <v>9.5790390106636602E-3</v>
      </c>
      <c r="D595" s="29">
        <v>3.3052522100884035E-3</v>
      </c>
      <c r="E595" s="29">
        <v>3.3052522100884035E-3</v>
      </c>
      <c r="F595" s="29">
        <v>0</v>
      </c>
      <c r="G595" s="29">
        <v>0</v>
      </c>
      <c r="H595" s="29">
        <v>9.1336436636216597E-3</v>
      </c>
      <c r="I595" s="29">
        <v>9.1336436636216597E-3</v>
      </c>
      <c r="J595" s="29">
        <v>8.4895786222848203E-3</v>
      </c>
      <c r="K595" s="59">
        <v>8.4895786222848198E-5</v>
      </c>
      <c r="L595" s="59">
        <v>2.0800832033281329E-3</v>
      </c>
      <c r="M595" s="59">
        <v>2.0800832033281331E-5</v>
      </c>
      <c r="N595" s="29">
        <v>0</v>
      </c>
      <c r="O595" s="29">
        <v>0</v>
      </c>
      <c r="P595" s="29">
        <v>8.0345489046303141E-3</v>
      </c>
      <c r="Q595" s="29">
        <v>8.0345489046303141E-3</v>
      </c>
      <c r="R595" s="29">
        <v>3.9773539909332403E-3</v>
      </c>
      <c r="S595" s="29">
        <v>3.9773539909332403E-3</v>
      </c>
      <c r="T595" s="29">
        <v>0</v>
      </c>
      <c r="U595" s="29">
        <v>0</v>
      </c>
      <c r="V595" s="29"/>
      <c r="W595" s="29"/>
      <c r="X595" s="29">
        <v>3.6937576971634665E-3</v>
      </c>
      <c r="Y595" s="29">
        <v>3.6937576971634665E-3</v>
      </c>
      <c r="Z595" s="28" t="s">
        <v>19</v>
      </c>
      <c r="AA595" s="37"/>
      <c r="AB595" s="38">
        <f t="shared" si="14"/>
        <v>-4.6957905770646589</v>
      </c>
    </row>
    <row r="596" spans="1:28">
      <c r="A596" s="27">
        <v>42593</v>
      </c>
      <c r="B596" s="29">
        <v>0.34639440266880656</v>
      </c>
      <c r="C596" s="29">
        <v>0.34639440266880656</v>
      </c>
      <c r="D596" s="29">
        <v>2.0846355927565161E-2</v>
      </c>
      <c r="E596" s="29">
        <v>2.0846355927565161E-2</v>
      </c>
      <c r="F596" s="29">
        <v>0</v>
      </c>
      <c r="G596" s="29">
        <v>0</v>
      </c>
      <c r="H596" s="29">
        <v>0.32328274939364815</v>
      </c>
      <c r="I596" s="29">
        <v>0.32328274939364815</v>
      </c>
      <c r="J596" s="29">
        <v>0.84002554165736865</v>
      </c>
      <c r="K596" s="59">
        <v>8.4002554165736858E-3</v>
      </c>
      <c r="L596" s="59">
        <v>2.3299097126966272E-3</v>
      </c>
      <c r="M596" s="59">
        <v>2.3299097126966272E-5</v>
      </c>
      <c r="N596" s="29">
        <v>0</v>
      </c>
      <c r="O596" s="29">
        <v>0</v>
      </c>
      <c r="P596" s="29">
        <v>0.78055496215483366</v>
      </c>
      <c r="Q596" s="29">
        <v>0.78055496215483366</v>
      </c>
      <c r="R596" s="29">
        <v>0</v>
      </c>
      <c r="S596" s="29">
        <v>0</v>
      </c>
      <c r="T596" s="29">
        <v>0</v>
      </c>
      <c r="U596" s="29">
        <v>0</v>
      </c>
      <c r="V596" s="29"/>
      <c r="W596" s="29"/>
      <c r="X596" s="29">
        <v>0</v>
      </c>
      <c r="Y596" s="29">
        <v>0</v>
      </c>
      <c r="Z596" s="28" t="s">
        <v>19</v>
      </c>
      <c r="AA596" s="37"/>
      <c r="AB596" s="38">
        <f t="shared" si="14"/>
        <v>-1.1292279535659251</v>
      </c>
    </row>
    <row r="597" spans="1:28">
      <c r="A597" s="27">
        <v>42594</v>
      </c>
      <c r="B597" s="29">
        <v>1.3857751102062308E-3</v>
      </c>
      <c r="C597" s="29">
        <v>1.3857751102062308E-3</v>
      </c>
      <c r="D597" s="29">
        <v>0.22844070902792157</v>
      </c>
      <c r="E597" s="29">
        <v>0.22844070902792157</v>
      </c>
      <c r="F597" s="29">
        <v>0</v>
      </c>
      <c r="G597" s="29">
        <v>0</v>
      </c>
      <c r="H597" s="29">
        <v>1.7505100535897558E-2</v>
      </c>
      <c r="I597" s="29">
        <v>1.7505100535897558E-2</v>
      </c>
      <c r="J597" s="29">
        <v>1.5506079675406065E-3</v>
      </c>
      <c r="K597" s="59">
        <v>1.5506079675406064E-5</v>
      </c>
      <c r="L597" s="59">
        <v>4.370159539205996E-3</v>
      </c>
      <c r="M597" s="59">
        <v>4.3701595392059962E-5</v>
      </c>
      <c r="N597" s="29">
        <v>0</v>
      </c>
      <c r="O597" s="29">
        <v>0</v>
      </c>
      <c r="P597" s="29">
        <v>1.7507765723535045E-3</v>
      </c>
      <c r="Q597" s="29">
        <v>1.7507765723535045E-3</v>
      </c>
      <c r="R597" s="29">
        <v>0</v>
      </c>
      <c r="S597" s="29">
        <v>0</v>
      </c>
      <c r="T597" s="29">
        <v>0</v>
      </c>
      <c r="U597" s="29">
        <v>0</v>
      </c>
      <c r="V597" s="29"/>
      <c r="W597" s="29"/>
      <c r="X597" s="29">
        <v>0</v>
      </c>
      <c r="Y597" s="29">
        <v>0</v>
      </c>
      <c r="Z597" s="28" t="s">
        <v>19</v>
      </c>
      <c r="AA597" s="37"/>
      <c r="AB597" s="38">
        <f t="shared" si="14"/>
        <v>-4.0452629813245018</v>
      </c>
    </row>
    <row r="598" spans="1:28">
      <c r="A598" s="27">
        <v>42595</v>
      </c>
      <c r="B598" s="29">
        <v>1.1975485317680806E-3</v>
      </c>
      <c r="C598" s="29">
        <v>1.1975485317680806E-3</v>
      </c>
      <c r="D598" s="29">
        <v>5.6042944599972153E-2</v>
      </c>
      <c r="E598" s="29">
        <v>5.6042944599972153E-2</v>
      </c>
      <c r="F598" s="29">
        <v>0</v>
      </c>
      <c r="G598" s="29">
        <v>0</v>
      </c>
      <c r="H598" s="29">
        <v>5.0911912378310111E-3</v>
      </c>
      <c r="I598" s="29">
        <v>5.0911912378310111E-3</v>
      </c>
      <c r="J598" s="29">
        <v>1.1306516429983591E-3</v>
      </c>
      <c r="K598" s="59">
        <v>1.130651642998359E-5</v>
      </c>
      <c r="L598" s="59">
        <v>2.6352532241470088E-3</v>
      </c>
      <c r="M598" s="59">
        <v>2.6352532241470089E-5</v>
      </c>
      <c r="N598" s="29">
        <v>0</v>
      </c>
      <c r="O598" s="29">
        <v>0</v>
      </c>
      <c r="P598" s="29">
        <v>1.2374679191482275E-3</v>
      </c>
      <c r="Q598" s="29">
        <v>1.2374679191482275E-3</v>
      </c>
      <c r="R598" s="29">
        <v>4.2425109236621226E-6</v>
      </c>
      <c r="S598" s="29">
        <v>4.2425109236621226E-6</v>
      </c>
      <c r="T598" s="29">
        <v>0</v>
      </c>
      <c r="U598" s="29">
        <v>0</v>
      </c>
      <c r="V598" s="29"/>
      <c r="W598" s="29"/>
      <c r="X598" s="29">
        <v>3.9400082103076969E-6</v>
      </c>
      <c r="Y598" s="29">
        <v>3.9400082103076969E-6</v>
      </c>
      <c r="Z598" s="28" t="s">
        <v>19</v>
      </c>
      <c r="AA598" s="37"/>
      <c r="AB598" s="38">
        <f t="shared" si="14"/>
        <v>-5.2802434408642789</v>
      </c>
    </row>
    <row r="599" spans="1:28">
      <c r="A599" s="27">
        <v>42596</v>
      </c>
      <c r="B599" s="29">
        <v>6.8244338598481727E-4</v>
      </c>
      <c r="C599" s="29">
        <v>6.8244338598481727E-4</v>
      </c>
      <c r="D599" s="29">
        <v>1.4529796437659033</v>
      </c>
      <c r="E599" s="29">
        <v>1.4529796437659033</v>
      </c>
      <c r="F599" s="29">
        <v>0</v>
      </c>
      <c r="G599" s="29">
        <v>0</v>
      </c>
      <c r="H599" s="29">
        <v>0.1037854712912412</v>
      </c>
      <c r="I599" s="29">
        <v>0.1037854712912412</v>
      </c>
      <c r="J599" s="29">
        <v>4.9092875624193264E-4</v>
      </c>
      <c r="K599" s="59">
        <v>4.9092875624193263E-6</v>
      </c>
      <c r="L599" s="59">
        <v>9.3129770992366415E-3</v>
      </c>
      <c r="M599" s="59">
        <v>9.3129770992366422E-5</v>
      </c>
      <c r="N599" s="29">
        <v>0</v>
      </c>
      <c r="O599" s="29">
        <v>0</v>
      </c>
      <c r="P599" s="29">
        <v>1.1172329977231941E-3</v>
      </c>
      <c r="Q599" s="29">
        <v>1.1172329977231941E-3</v>
      </c>
      <c r="R599" s="29">
        <v>4.4192822121480449E-3</v>
      </c>
      <c r="S599" s="29">
        <v>4.4192822121480449E-3</v>
      </c>
      <c r="T599" s="29">
        <v>0</v>
      </c>
      <c r="U599" s="29">
        <v>0</v>
      </c>
      <c r="V599" s="29"/>
      <c r="W599" s="29"/>
      <c r="X599" s="29">
        <v>4.1041752190705185E-3</v>
      </c>
      <c r="Y599" s="29">
        <v>4.1041752190705185E-3</v>
      </c>
      <c r="Z599" s="28" t="s">
        <v>19</v>
      </c>
      <c r="AA599" s="37"/>
      <c r="AB599" s="38">
        <f t="shared" si="14"/>
        <v>-2.2654292863392982</v>
      </c>
    </row>
    <row r="600" spans="1:28">
      <c r="A600" s="27">
        <v>42597</v>
      </c>
      <c r="B600" s="29">
        <v>5.9283888322791342E-3</v>
      </c>
      <c r="C600" s="29">
        <v>5.9283888322791342E-3</v>
      </c>
      <c r="D600" s="29">
        <v>3.4265903962558504E-3</v>
      </c>
      <c r="E600" s="29">
        <v>3.4265903962558504E-3</v>
      </c>
      <c r="F600" s="29">
        <v>0</v>
      </c>
      <c r="G600" s="29">
        <v>0</v>
      </c>
      <c r="H600" s="29">
        <v>5.7507784961198698E-3</v>
      </c>
      <c r="I600" s="29">
        <v>5.7507784961198698E-3</v>
      </c>
      <c r="J600" s="29">
        <v>7.2587835480494639E-3</v>
      </c>
      <c r="K600" s="59">
        <v>7.2587835480494644E-5</v>
      </c>
      <c r="L600" s="59">
        <v>2.0800832033281329E-3</v>
      </c>
      <c r="M600" s="59">
        <v>2.0800832033281331E-5</v>
      </c>
      <c r="N600" s="29">
        <v>0</v>
      </c>
      <c r="O600" s="29">
        <v>0</v>
      </c>
      <c r="P600" s="29">
        <v>6.8911317437114214E-3</v>
      </c>
      <c r="Q600" s="29">
        <v>6.8911317437114214E-3</v>
      </c>
      <c r="R600" s="29">
        <v>1.1907956797097094E-3</v>
      </c>
      <c r="S600" s="29">
        <v>1.1907956797097094E-3</v>
      </c>
      <c r="T600" s="29">
        <v>0</v>
      </c>
      <c r="U600" s="29">
        <v>0</v>
      </c>
      <c r="V600" s="29"/>
      <c r="W600" s="29"/>
      <c r="X600" s="29">
        <v>1.1058886681204558E-3</v>
      </c>
      <c r="Y600" s="29">
        <v>1.1058886681204558E-3</v>
      </c>
      <c r="Z600" s="28" t="s">
        <v>19</v>
      </c>
      <c r="AA600" s="37"/>
      <c r="AB600" s="38">
        <f t="shared" si="14"/>
        <v>-5.1584200427078191</v>
      </c>
    </row>
    <row r="601" spans="1:28">
      <c r="A601" s="27">
        <v>42598</v>
      </c>
      <c r="B601" s="29">
        <v>3.5637149119868454E-3</v>
      </c>
      <c r="C601" s="29">
        <v>3.5637149119868454E-3</v>
      </c>
      <c r="D601" s="29">
        <v>0</v>
      </c>
      <c r="E601" s="29">
        <v>0</v>
      </c>
      <c r="F601" s="29">
        <v>0</v>
      </c>
      <c r="G601" s="29">
        <v>0</v>
      </c>
      <c r="H601" s="29">
        <v>3.3107158716245565E-3</v>
      </c>
      <c r="I601" s="29">
        <v>3.3107158716245565E-3</v>
      </c>
      <c r="J601" s="29">
        <v>2.9429247050614428E-3</v>
      </c>
      <c r="K601" s="59">
        <v>2.9429247050614428E-5</v>
      </c>
      <c r="L601" s="59">
        <v>0</v>
      </c>
      <c r="M601" s="59">
        <v>0</v>
      </c>
      <c r="N601" s="29">
        <v>0</v>
      </c>
      <c r="O601" s="29">
        <v>0</v>
      </c>
      <c r="P601" s="29">
        <v>2.7339974635094775E-3</v>
      </c>
      <c r="Q601" s="29">
        <v>2.7339974635094775E-3</v>
      </c>
      <c r="R601" s="29">
        <v>0</v>
      </c>
      <c r="S601" s="29">
        <v>0</v>
      </c>
      <c r="T601" s="29">
        <v>0</v>
      </c>
      <c r="U601" s="29">
        <v>0</v>
      </c>
      <c r="V601" s="29"/>
      <c r="W601" s="29"/>
      <c r="X601" s="29">
        <v>0</v>
      </c>
      <c r="Y601" s="29">
        <v>0</v>
      </c>
      <c r="Z601" s="28" t="s">
        <v>19</v>
      </c>
      <c r="AA601" s="37"/>
      <c r="AB601" s="38">
        <f t="shared" si="14"/>
        <v>-5.710590837562048</v>
      </c>
    </row>
    <row r="602" spans="1:28">
      <c r="A602" s="27">
        <v>42599</v>
      </c>
      <c r="B602" s="29">
        <v>1.7848726267393495E-2</v>
      </c>
      <c r="C602" s="29">
        <v>1.7848726267393495E-2</v>
      </c>
      <c r="D602" s="29">
        <v>0</v>
      </c>
      <c r="E602" s="29">
        <v>0</v>
      </c>
      <c r="F602" s="29">
        <v>0</v>
      </c>
      <c r="G602" s="29">
        <v>0</v>
      </c>
      <c r="H602" s="29">
        <v>1.6581590503488598E-2</v>
      </c>
      <c r="I602" s="29">
        <v>1.6581590503488598E-2</v>
      </c>
      <c r="J602" s="29">
        <v>7.6674218056287649E-3</v>
      </c>
      <c r="K602" s="59">
        <v>7.6674218056287644E-5</v>
      </c>
      <c r="L602" s="59">
        <v>0</v>
      </c>
      <c r="M602" s="59">
        <v>0</v>
      </c>
      <c r="N602" s="29">
        <v>0</v>
      </c>
      <c r="O602" s="29">
        <v>0</v>
      </c>
      <c r="P602" s="29">
        <v>7.1230880396610883E-3</v>
      </c>
      <c r="Q602" s="29">
        <v>7.1230880396610883E-3</v>
      </c>
      <c r="R602" s="29">
        <v>0</v>
      </c>
      <c r="S602" s="29">
        <v>0</v>
      </c>
      <c r="T602" s="29">
        <v>0</v>
      </c>
      <c r="U602" s="29">
        <v>0</v>
      </c>
      <c r="V602" s="29"/>
      <c r="W602" s="29"/>
      <c r="X602" s="29">
        <v>0</v>
      </c>
      <c r="Y602" s="29">
        <v>0</v>
      </c>
      <c r="Z602" s="28" t="s">
        <v>19</v>
      </c>
      <c r="AA602" s="37"/>
      <c r="AB602" s="38">
        <f t="shared" si="14"/>
        <v>-4.0994622048355591</v>
      </c>
    </row>
    <row r="603" spans="1:28">
      <c r="A603" s="27">
        <v>42600</v>
      </c>
      <c r="B603" s="29">
        <v>2.3150657716212907E-2</v>
      </c>
      <c r="C603" s="29">
        <v>2.3150657716212907E-2</v>
      </c>
      <c r="D603" s="29">
        <v>0.28464711388455538</v>
      </c>
      <c r="E603" s="29">
        <v>0.28464711388455538</v>
      </c>
      <c r="F603" s="29">
        <v>0</v>
      </c>
      <c r="G603" s="29">
        <v>0</v>
      </c>
      <c r="H603" s="29">
        <v>4.1715092330834001E-2</v>
      </c>
      <c r="I603" s="29">
        <v>4.1715092330834001E-2</v>
      </c>
      <c r="J603" s="29">
        <v>2.8750856064815412E-2</v>
      </c>
      <c r="K603" s="59">
        <v>2.8750856064815411E-4</v>
      </c>
      <c r="L603" s="59">
        <v>0.16956838273530944</v>
      </c>
      <c r="M603" s="59">
        <v>1.6956838273530944E-3</v>
      </c>
      <c r="N603" s="29">
        <v>0</v>
      </c>
      <c r="O603" s="29">
        <v>0</v>
      </c>
      <c r="P603" s="29">
        <v>3.8747923729794083E-2</v>
      </c>
      <c r="Q603" s="29">
        <v>3.8747923729794083E-2</v>
      </c>
      <c r="R603" s="29">
        <v>1.8239582948320111E-3</v>
      </c>
      <c r="S603" s="29">
        <v>1.8239582948320111E-3</v>
      </c>
      <c r="T603" s="29">
        <v>0</v>
      </c>
      <c r="U603" s="29">
        <v>0</v>
      </c>
      <c r="V603" s="29"/>
      <c r="W603" s="29"/>
      <c r="X603" s="29">
        <v>1.6939050449618321E-3</v>
      </c>
      <c r="Y603" s="29">
        <v>1.6939050449618321E-3</v>
      </c>
      <c r="Z603" s="28" t="s">
        <v>19</v>
      </c>
      <c r="AA603" s="37"/>
      <c r="AB603" s="38">
        <f t="shared" si="14"/>
        <v>-3.1768922892580447</v>
      </c>
    </row>
    <row r="604" spans="1:28">
      <c r="A604" s="27">
        <v>42601</v>
      </c>
      <c r="B604" s="29">
        <v>2.4645992970512606E-2</v>
      </c>
      <c r="C604" s="29">
        <v>2.4645992970512606E-2</v>
      </c>
      <c r="D604" s="29">
        <v>7.4893421960102388E-2</v>
      </c>
      <c r="E604" s="29">
        <v>7.4893421960102388E-2</v>
      </c>
      <c r="F604" s="29">
        <v>0</v>
      </c>
      <c r="G604" s="29">
        <v>0</v>
      </c>
      <c r="H604" s="29">
        <v>2.8213211906089851E-2</v>
      </c>
      <c r="I604" s="29">
        <v>2.8213211906089851E-2</v>
      </c>
      <c r="J604" s="29">
        <v>3.561391153781545E-2</v>
      </c>
      <c r="K604" s="59">
        <v>3.5613911537815451E-4</v>
      </c>
      <c r="L604" s="59">
        <v>2.7046494767493682E-3</v>
      </c>
      <c r="M604" s="59">
        <v>2.7046494767493683E-5</v>
      </c>
      <c r="N604" s="29">
        <v>0</v>
      </c>
      <c r="O604" s="29">
        <v>0</v>
      </c>
      <c r="P604" s="29">
        <v>3.327758219438913E-2</v>
      </c>
      <c r="Q604" s="29">
        <v>3.327758219438913E-2</v>
      </c>
      <c r="R604" s="29">
        <v>4.3051843804889495E-3</v>
      </c>
      <c r="S604" s="29">
        <v>4.3051843804889495E-3</v>
      </c>
      <c r="T604" s="29">
        <v>0</v>
      </c>
      <c r="U604" s="29">
        <v>0</v>
      </c>
      <c r="V604" s="29"/>
      <c r="W604" s="29"/>
      <c r="X604" s="29">
        <v>3.9982128770508791E-3</v>
      </c>
      <c r="Y604" s="29">
        <v>3.9982128770508791E-3</v>
      </c>
      <c r="Z604" s="28" t="s">
        <v>19</v>
      </c>
      <c r="AA604" s="37"/>
      <c r="AB604" s="38">
        <f t="shared" si="14"/>
        <v>-3.5679649034452003</v>
      </c>
    </row>
    <row r="605" spans="1:28">
      <c r="A605" s="27">
        <v>42602</v>
      </c>
      <c r="B605" s="29">
        <v>3.8958779343202979E-2</v>
      </c>
      <c r="C605" s="29">
        <v>3.8958779343202979E-2</v>
      </c>
      <c r="D605" s="29">
        <v>0.18608979026521061</v>
      </c>
      <c r="E605" s="29">
        <v>0.18608979026521061</v>
      </c>
      <c r="F605" s="29">
        <v>0</v>
      </c>
      <c r="G605" s="29">
        <v>0</v>
      </c>
      <c r="H605" s="29">
        <v>4.9404060598893601E-2</v>
      </c>
      <c r="I605" s="29">
        <v>4.9404060598893601E-2</v>
      </c>
      <c r="J605" s="29">
        <v>6.2836931717755026E-3</v>
      </c>
      <c r="K605" s="59">
        <v>6.2836931717755024E-5</v>
      </c>
      <c r="L605" s="59">
        <v>0.11024440977639106</v>
      </c>
      <c r="M605" s="59">
        <v>1.1024440977639106E-3</v>
      </c>
      <c r="N605" s="29">
        <v>0</v>
      </c>
      <c r="O605" s="29">
        <v>0</v>
      </c>
      <c r="P605" s="29">
        <v>1.3664182965691062E-2</v>
      </c>
      <c r="Q605" s="29">
        <v>1.3664182965691062E-2</v>
      </c>
      <c r="R605" s="29">
        <v>0</v>
      </c>
      <c r="S605" s="29">
        <v>0</v>
      </c>
      <c r="T605" s="29">
        <v>7.4695602801085101E-2</v>
      </c>
      <c r="U605" s="29">
        <v>7.4695602801085101E-2</v>
      </c>
      <c r="V605" s="29"/>
      <c r="W605" s="29"/>
      <c r="X605" s="29">
        <v>5.3260022023627895E-3</v>
      </c>
      <c r="Y605" s="29">
        <v>5.3260022023627895E-3</v>
      </c>
      <c r="Z605" s="28" t="s">
        <v>19</v>
      </c>
      <c r="AA605" s="37"/>
      <c r="AB605" s="38">
        <f t="shared" si="14"/>
        <v>-3.0077226598081901</v>
      </c>
    </row>
    <row r="606" spans="1:28">
      <c r="A606" s="27">
        <v>42603</v>
      </c>
      <c r="B606" s="29">
        <v>1.5723865767120742E-2</v>
      </c>
      <c r="C606" s="29">
        <v>1.5723865767120742E-2</v>
      </c>
      <c r="D606" s="29">
        <v>1.1251558704316706</v>
      </c>
      <c r="E606" s="29">
        <v>1.1251558704316706</v>
      </c>
      <c r="F606" s="29">
        <v>0</v>
      </c>
      <c r="G606" s="29">
        <v>0</v>
      </c>
      <c r="H606" s="29">
        <v>9.4485842934046688E-2</v>
      </c>
      <c r="I606" s="29">
        <v>9.4485842934046688E-2</v>
      </c>
      <c r="J606" s="29">
        <v>1.5327845606319702E-3</v>
      </c>
      <c r="K606" s="59">
        <v>1.5327845606319701E-5</v>
      </c>
      <c r="L606" s="59">
        <v>0.25566356783348365</v>
      </c>
      <c r="M606" s="59">
        <v>2.5566356783348365E-3</v>
      </c>
      <c r="N606" s="29">
        <v>0</v>
      </c>
      <c r="O606" s="29">
        <v>0</v>
      </c>
      <c r="P606" s="29">
        <v>1.9574307488935613E-2</v>
      </c>
      <c r="Q606" s="29">
        <v>1.9574307488935613E-2</v>
      </c>
      <c r="R606" s="29">
        <v>4.1862655136893296E-3</v>
      </c>
      <c r="S606" s="29">
        <v>4.1862655136893296E-3</v>
      </c>
      <c r="T606" s="29">
        <v>0</v>
      </c>
      <c r="U606" s="29">
        <v>0</v>
      </c>
      <c r="V606" s="29"/>
      <c r="W606" s="29"/>
      <c r="X606" s="29">
        <v>3.8877732529740729E-3</v>
      </c>
      <c r="Y606" s="29">
        <v>3.8877732529740729E-3</v>
      </c>
      <c r="Z606" s="28" t="s">
        <v>19</v>
      </c>
      <c r="AA606" s="37"/>
      <c r="AB606" s="38">
        <f t="shared" si="14"/>
        <v>-2.3593052659268401</v>
      </c>
    </row>
    <row r="607" spans="1:28">
      <c r="A607" s="27">
        <v>42604</v>
      </c>
      <c r="B607" s="29">
        <v>6.6673127532659686E-3</v>
      </c>
      <c r="C607" s="29">
        <v>6.6673127532659686E-3</v>
      </c>
      <c r="D607" s="29">
        <v>6.9890795631825271E-3</v>
      </c>
      <c r="E607" s="29">
        <v>6.9890795631825271E-3</v>
      </c>
      <c r="F607" s="29">
        <v>0</v>
      </c>
      <c r="G607" s="29">
        <v>0</v>
      </c>
      <c r="H607" s="29">
        <v>6.6901559649537234E-3</v>
      </c>
      <c r="I607" s="29">
        <v>6.6901559649537234E-3</v>
      </c>
      <c r="J607" s="29">
        <v>5.3915931204693169E-3</v>
      </c>
      <c r="K607" s="59">
        <v>5.391593120469317E-5</v>
      </c>
      <c r="L607" s="59">
        <v>8.3203328133125316E-3</v>
      </c>
      <c r="M607" s="59">
        <v>8.3203328133125322E-5</v>
      </c>
      <c r="N607" s="29">
        <v>0</v>
      </c>
      <c r="O607" s="29">
        <v>0</v>
      </c>
      <c r="P607" s="29">
        <v>5.5995133245428722E-3</v>
      </c>
      <c r="Q607" s="29">
        <v>5.5995133245428722E-3</v>
      </c>
      <c r="R607" s="29">
        <v>0</v>
      </c>
      <c r="S607" s="29">
        <v>0</v>
      </c>
      <c r="T607" s="29">
        <v>0</v>
      </c>
      <c r="U607" s="29">
        <v>0</v>
      </c>
      <c r="V607" s="29"/>
      <c r="W607" s="29"/>
      <c r="X607" s="29">
        <v>0</v>
      </c>
      <c r="Y607" s="29">
        <v>0</v>
      </c>
      <c r="Z607" s="28" t="s">
        <v>19</v>
      </c>
      <c r="AA607" s="37"/>
      <c r="AB607" s="38">
        <f t="shared" si="14"/>
        <v>-5.0071180919667029</v>
      </c>
    </row>
    <row r="608" spans="1:28">
      <c r="A608" s="27">
        <v>42605</v>
      </c>
      <c r="B608" s="29">
        <v>1.1588021768759126E-2</v>
      </c>
      <c r="C608" s="29">
        <v>1.1588021768759126E-2</v>
      </c>
      <c r="D608" s="29">
        <v>0</v>
      </c>
      <c r="E608" s="29">
        <v>0</v>
      </c>
      <c r="F608" s="29">
        <v>0</v>
      </c>
      <c r="G608" s="29">
        <v>0</v>
      </c>
      <c r="H608" s="29">
        <v>1.0765352599198969E-2</v>
      </c>
      <c r="I608" s="29">
        <v>1.0765352599198969E-2</v>
      </c>
      <c r="J608" s="29">
        <v>1.1896070500975591E-2</v>
      </c>
      <c r="K608" s="59">
        <v>1.1896070500975591E-4</v>
      </c>
      <c r="L608" s="59">
        <v>0</v>
      </c>
      <c r="M608" s="59">
        <v>0</v>
      </c>
      <c r="N608" s="29">
        <v>0</v>
      </c>
      <c r="O608" s="29">
        <v>0</v>
      </c>
      <c r="P608" s="29">
        <v>1.1051532008094018E-2</v>
      </c>
      <c r="Q608" s="29">
        <v>1.1051532008094018E-2</v>
      </c>
      <c r="R608" s="29">
        <v>2.8813720023205249E-3</v>
      </c>
      <c r="S608" s="29">
        <v>2.8813720023205249E-3</v>
      </c>
      <c r="T608" s="29">
        <v>0</v>
      </c>
      <c r="U608" s="29">
        <v>0</v>
      </c>
      <c r="V608" s="29"/>
      <c r="W608" s="29"/>
      <c r="X608" s="29">
        <v>2.6759222428339776E-3</v>
      </c>
      <c r="Y608" s="29">
        <v>2.6759222428339776E-3</v>
      </c>
      <c r="Z608" s="28" t="s">
        <v>19</v>
      </c>
      <c r="AA608" s="37"/>
      <c r="AB608" s="38">
        <f t="shared" si="14"/>
        <v>-4.5314223944802983</v>
      </c>
    </row>
    <row r="609" spans="1:28">
      <c r="A609" s="27">
        <v>42606</v>
      </c>
      <c r="B609" s="29">
        <v>1.5703093032165424E-2</v>
      </c>
      <c r="C609" s="29">
        <v>1.5703093032165424E-2</v>
      </c>
      <c r="D609" s="29">
        <v>0</v>
      </c>
      <c r="E609" s="29">
        <v>0</v>
      </c>
      <c r="F609" s="29">
        <v>0</v>
      </c>
      <c r="G609" s="29">
        <v>0</v>
      </c>
      <c r="H609" s="29">
        <v>1.4588282345571349E-2</v>
      </c>
      <c r="I609" s="29">
        <v>1.4588282345571349E-2</v>
      </c>
      <c r="J609" s="29">
        <v>1.5409166677434777E-2</v>
      </c>
      <c r="K609" s="59">
        <v>1.5409166677434776E-4</v>
      </c>
      <c r="L609" s="59">
        <v>0</v>
      </c>
      <c r="M609" s="59">
        <v>0</v>
      </c>
      <c r="N609" s="29">
        <v>0</v>
      </c>
      <c r="O609" s="29">
        <v>0</v>
      </c>
      <c r="P609" s="29">
        <v>1.4315222723315264E-2</v>
      </c>
      <c r="Q609" s="29">
        <v>1.4315222723315264E-2</v>
      </c>
      <c r="R609" s="29">
        <v>3.2943740126921786E-3</v>
      </c>
      <c r="S609" s="29">
        <v>3.2943740126921786E-3</v>
      </c>
      <c r="T609" s="29">
        <v>0</v>
      </c>
      <c r="U609" s="29">
        <v>0</v>
      </c>
      <c r="V609" s="29"/>
      <c r="W609" s="29"/>
      <c r="X609" s="29">
        <v>3.0594760723980227E-3</v>
      </c>
      <c r="Y609" s="29">
        <v>3.0594760723980227E-3</v>
      </c>
      <c r="Z609" s="28" t="s">
        <v>19</v>
      </c>
      <c r="AA609" s="37"/>
      <c r="AB609" s="38">
        <f t="shared" si="14"/>
        <v>-4.2275366515773101</v>
      </c>
    </row>
    <row r="610" spans="1:28">
      <c r="A610" s="27">
        <v>42607</v>
      </c>
      <c r="B610" s="29">
        <v>6.4263719650079487E-2</v>
      </c>
      <c r="C610" s="29">
        <v>6.4263719650079487E-2</v>
      </c>
      <c r="D610" s="29">
        <v>0</v>
      </c>
      <c r="E610" s="29">
        <v>0</v>
      </c>
      <c r="F610" s="29">
        <v>0</v>
      </c>
      <c r="G610" s="29">
        <v>0</v>
      </c>
      <c r="H610" s="29">
        <v>5.9701441296417149E-2</v>
      </c>
      <c r="I610" s="29">
        <v>5.9701441296417149E-2</v>
      </c>
      <c r="J610" s="29">
        <v>2.1685898512708524E-2</v>
      </c>
      <c r="K610" s="59">
        <v>2.1685898512708524E-4</v>
      </c>
      <c r="L610" s="59">
        <v>0</v>
      </c>
      <c r="M610" s="59">
        <v>0</v>
      </c>
      <c r="N610" s="29">
        <v>0</v>
      </c>
      <c r="O610" s="29">
        <v>0</v>
      </c>
      <c r="P610" s="29">
        <v>2.0146350134510563E-2</v>
      </c>
      <c r="Q610" s="29">
        <v>2.0146350134510563E-2</v>
      </c>
      <c r="R610" s="29">
        <v>0</v>
      </c>
      <c r="S610" s="29">
        <v>0</v>
      </c>
      <c r="T610" s="29">
        <v>0</v>
      </c>
      <c r="U610" s="29">
        <v>0</v>
      </c>
      <c r="V610" s="29"/>
      <c r="W610" s="29"/>
      <c r="X610" s="29">
        <v>0</v>
      </c>
      <c r="Y610" s="29">
        <v>0</v>
      </c>
      <c r="Z610" s="28" t="s">
        <v>19</v>
      </c>
      <c r="AA610" s="37"/>
      <c r="AB610" s="38">
        <f t="shared" si="14"/>
        <v>-2.8183991165564564</v>
      </c>
    </row>
    <row r="611" spans="1:28">
      <c r="A611" s="27">
        <v>42608</v>
      </c>
      <c r="B611" s="29">
        <v>0.17681835754682571</v>
      </c>
      <c r="C611" s="29">
        <v>0.17681835754682571</v>
      </c>
      <c r="D611" s="29">
        <v>3.0785231409256372E-3</v>
      </c>
      <c r="E611" s="29">
        <v>3.0785231409256372E-3</v>
      </c>
      <c r="F611" s="29">
        <v>0</v>
      </c>
      <c r="G611" s="29">
        <v>0</v>
      </c>
      <c r="H611" s="29">
        <v>0.16448403438602907</v>
      </c>
      <c r="I611" s="29">
        <v>0.16448403438602907</v>
      </c>
      <c r="J611" s="29">
        <v>0.33451791515703183</v>
      </c>
      <c r="K611" s="59">
        <v>3.3451791515703181E-3</v>
      </c>
      <c r="L611" s="59">
        <v>2.0800832033281329E-3</v>
      </c>
      <c r="M611" s="59">
        <v>2.0800832033281331E-5</v>
      </c>
      <c r="N611" s="29">
        <v>0</v>
      </c>
      <c r="O611" s="29">
        <v>0</v>
      </c>
      <c r="P611" s="29">
        <v>0.31091713492023237</v>
      </c>
      <c r="Q611" s="29">
        <v>0.31091713492023237</v>
      </c>
      <c r="R611" s="29">
        <v>1.0766978480506145E-6</v>
      </c>
      <c r="S611" s="29">
        <v>1.0766978480506145E-6</v>
      </c>
      <c r="T611" s="29">
        <v>0</v>
      </c>
      <c r="U611" s="29">
        <v>0</v>
      </c>
      <c r="V611" s="29"/>
      <c r="W611" s="29"/>
      <c r="X611" s="29">
        <v>9.9992632610081719E-7</v>
      </c>
      <c r="Y611" s="29">
        <v>9.9992632610081719E-7</v>
      </c>
      <c r="Z611" s="28" t="s">
        <v>19</v>
      </c>
      <c r="AA611" s="37"/>
      <c r="AB611" s="38">
        <f t="shared" si="14"/>
        <v>-1.8049417688909695</v>
      </c>
    </row>
    <row r="612" spans="1:28">
      <c r="A612" s="27">
        <v>42609</v>
      </c>
      <c r="B612" s="29">
        <v>1.4511913839499154E-3</v>
      </c>
      <c r="C612" s="29">
        <v>1.4511913839499154E-3</v>
      </c>
      <c r="D612" s="29">
        <v>0</v>
      </c>
      <c r="E612" s="29">
        <v>0</v>
      </c>
      <c r="F612" s="29">
        <v>0</v>
      </c>
      <c r="G612" s="29">
        <v>0</v>
      </c>
      <c r="H612" s="29">
        <v>1.3481668613411031E-3</v>
      </c>
      <c r="I612" s="29">
        <v>1.3481668613411031E-3</v>
      </c>
      <c r="J612" s="29">
        <v>1.292173306283839E-3</v>
      </c>
      <c r="K612" s="59">
        <v>1.292173306283839E-5</v>
      </c>
      <c r="L612" s="59">
        <v>0</v>
      </c>
      <c r="M612" s="59">
        <v>0</v>
      </c>
      <c r="N612" s="29">
        <v>0</v>
      </c>
      <c r="O612" s="29">
        <v>0</v>
      </c>
      <c r="P612" s="29">
        <v>1.2004379642193096E-3</v>
      </c>
      <c r="Q612" s="29">
        <v>1.2004379642193096E-3</v>
      </c>
      <c r="R612" s="29">
        <v>0</v>
      </c>
      <c r="S612" s="29">
        <v>0</v>
      </c>
      <c r="T612" s="29">
        <v>0</v>
      </c>
      <c r="U612" s="29">
        <v>0</v>
      </c>
      <c r="V612" s="29"/>
      <c r="W612" s="29"/>
      <c r="X612" s="29">
        <v>0</v>
      </c>
      <c r="Y612" s="29">
        <v>0</v>
      </c>
      <c r="Z612" s="28" t="s">
        <v>19</v>
      </c>
      <c r="AA612" s="37"/>
      <c r="AB612" s="38">
        <f t="shared" si="14"/>
        <v>-6.6090094897750031</v>
      </c>
    </row>
    <row r="613" spans="1:28">
      <c r="A613" s="27">
        <v>42610</v>
      </c>
      <c r="B613" s="29">
        <v>2.4669472836901882E-3</v>
      </c>
      <c r="C613" s="29">
        <v>2.4669472836901882E-3</v>
      </c>
      <c r="D613" s="29">
        <v>0</v>
      </c>
      <c r="E613" s="29">
        <v>0</v>
      </c>
      <c r="F613" s="29">
        <v>0</v>
      </c>
      <c r="G613" s="29">
        <v>0</v>
      </c>
      <c r="H613" s="29">
        <v>2.2918111376144619E-3</v>
      </c>
      <c r="I613" s="29">
        <v>2.2918111376144619E-3</v>
      </c>
      <c r="J613" s="29">
        <v>3.367726679502255E-3</v>
      </c>
      <c r="K613" s="59">
        <v>3.3677266795022547E-5</v>
      </c>
      <c r="L613" s="59">
        <v>0</v>
      </c>
      <c r="M613" s="59">
        <v>0</v>
      </c>
      <c r="N613" s="29">
        <v>0</v>
      </c>
      <c r="O613" s="29">
        <v>0</v>
      </c>
      <c r="P613" s="29">
        <v>3.1286414442465759E-3</v>
      </c>
      <c r="Q613" s="29">
        <v>3.1286414442465759E-3</v>
      </c>
      <c r="R613" s="29">
        <v>0</v>
      </c>
      <c r="S613" s="29">
        <v>0</v>
      </c>
      <c r="T613" s="29">
        <v>0</v>
      </c>
      <c r="U613" s="29">
        <v>0</v>
      </c>
      <c r="V613" s="29"/>
      <c r="W613" s="29"/>
      <c r="X613" s="29">
        <v>0</v>
      </c>
      <c r="Y613" s="29">
        <v>0</v>
      </c>
      <c r="Z613" s="28" t="s">
        <v>19</v>
      </c>
      <c r="AA613" s="37"/>
      <c r="AB613" s="38">
        <f t="shared" si="14"/>
        <v>-6.0784128842165384</v>
      </c>
    </row>
    <row r="614" spans="1:28">
      <c r="A614" s="27">
        <v>42611</v>
      </c>
      <c r="B614" s="29">
        <v>8.0705134929867278E-2</v>
      </c>
      <c r="C614" s="29">
        <v>8.0705134929867278E-2</v>
      </c>
      <c r="D614" s="29">
        <v>2.7808456555888886E-2</v>
      </c>
      <c r="E614" s="29">
        <v>2.7808456555888886E-2</v>
      </c>
      <c r="F614" s="29">
        <v>0</v>
      </c>
      <c r="G614" s="29">
        <v>0</v>
      </c>
      <c r="H614" s="29">
        <v>7.6949837663535733E-2</v>
      </c>
      <c r="I614" s="29">
        <v>7.6949837663535733E-2</v>
      </c>
      <c r="J614" s="29">
        <v>0.10040186589825427</v>
      </c>
      <c r="K614" s="59">
        <v>1.0040186589825428E-3</v>
      </c>
      <c r="L614" s="59">
        <v>6.9752724876517612E-3</v>
      </c>
      <c r="M614" s="59">
        <v>6.9752724876517608E-5</v>
      </c>
      <c r="N614" s="29">
        <v>0</v>
      </c>
      <c r="O614" s="29">
        <v>0</v>
      </c>
      <c r="P614" s="29">
        <v>9.3769225785069091E-2</v>
      </c>
      <c r="Q614" s="29">
        <v>9.3769225785069091E-2</v>
      </c>
      <c r="R614" s="29">
        <v>6.8137296652755306E-4</v>
      </c>
      <c r="S614" s="29">
        <v>6.8137296652755306E-4</v>
      </c>
      <c r="T614" s="29">
        <v>0</v>
      </c>
      <c r="U614" s="29">
        <v>0</v>
      </c>
      <c r="V614" s="29"/>
      <c r="W614" s="29"/>
      <c r="X614" s="29">
        <v>6.3278919741305436E-4</v>
      </c>
      <c r="Y614" s="29">
        <v>6.3278919741305436E-4</v>
      </c>
      <c r="Z614" s="28" t="s">
        <v>19</v>
      </c>
      <c r="AA614" s="37"/>
      <c r="AB614" s="38">
        <f t="shared" si="14"/>
        <v>-2.5646015283351371</v>
      </c>
    </row>
    <row r="615" spans="1:28">
      <c r="A615" s="27">
        <v>42612</v>
      </c>
      <c r="B615" s="29">
        <v>1.3378752965286164E-2</v>
      </c>
      <c r="C615" s="29">
        <v>1.3378752965286164E-2</v>
      </c>
      <c r="D615" s="29">
        <v>0.10723550564633146</v>
      </c>
      <c r="E615" s="29">
        <v>0.10723550564633146</v>
      </c>
      <c r="F615" s="29">
        <v>0</v>
      </c>
      <c r="G615" s="29">
        <v>0</v>
      </c>
      <c r="H615" s="29">
        <v>2.0041931403032304E-2</v>
      </c>
      <c r="I615" s="29">
        <v>2.0041931403032304E-2</v>
      </c>
      <c r="J615" s="29">
        <v>1.3144110027851778E-3</v>
      </c>
      <c r="K615" s="59">
        <v>1.3144110027851779E-5</v>
      </c>
      <c r="L615" s="59">
        <v>6.3402939877610245E-4</v>
      </c>
      <c r="M615" s="59">
        <v>6.3402939877610248E-6</v>
      </c>
      <c r="N615" s="29">
        <v>0</v>
      </c>
      <c r="O615" s="29">
        <v>0</v>
      </c>
      <c r="P615" s="29">
        <v>1.2661086281155717E-3</v>
      </c>
      <c r="Q615" s="29">
        <v>1.2661086281155717E-3</v>
      </c>
      <c r="R615" s="29">
        <v>4.5226065719934363E-3</v>
      </c>
      <c r="S615" s="29">
        <v>4.5226065719934363E-3</v>
      </c>
      <c r="T615" s="29">
        <v>0</v>
      </c>
      <c r="U615" s="29">
        <v>0</v>
      </c>
      <c r="V615" s="29"/>
      <c r="W615" s="29"/>
      <c r="X615" s="29">
        <v>4.2001322674884919E-3</v>
      </c>
      <c r="Y615" s="29">
        <v>4.2001322674884919E-3</v>
      </c>
      <c r="Z615" s="28" t="s">
        <v>19</v>
      </c>
      <c r="AA615" s="37"/>
      <c r="AB615" s="38">
        <f t="shared" si="14"/>
        <v>-3.9099286300126543</v>
      </c>
    </row>
    <row r="616" spans="1:28">
      <c r="A616" s="27">
        <v>42613</v>
      </c>
      <c r="B616" s="29">
        <v>6.7847713066941026E-3</v>
      </c>
      <c r="C616" s="29">
        <v>6.7847713066941026E-3</v>
      </c>
      <c r="D616" s="29">
        <v>0.15549295626231691</v>
      </c>
      <c r="E616" s="29">
        <v>0.15549295626231691</v>
      </c>
      <c r="F616" s="29">
        <v>0</v>
      </c>
      <c r="G616" s="29">
        <v>0</v>
      </c>
      <c r="H616" s="29">
        <v>1.7342020979287776E-2</v>
      </c>
      <c r="I616" s="29">
        <v>1.7342020979287776E-2</v>
      </c>
      <c r="J616" s="29">
        <v>1.6636731318404423E-2</v>
      </c>
      <c r="K616" s="59">
        <v>1.6636731318404424E-4</v>
      </c>
      <c r="L616" s="59">
        <v>5.3537819514168482E-3</v>
      </c>
      <c r="M616" s="59">
        <v>5.353781951416848E-5</v>
      </c>
      <c r="N616" s="29">
        <v>0</v>
      </c>
      <c r="O616" s="29">
        <v>0</v>
      </c>
      <c r="P616" s="29">
        <v>1.5835720173348306E-2</v>
      </c>
      <c r="Q616" s="29">
        <v>1.5835720173348306E-2</v>
      </c>
      <c r="R616" s="29">
        <v>0</v>
      </c>
      <c r="S616" s="29">
        <v>0</v>
      </c>
      <c r="T616" s="29">
        <v>7.5074127815279793E-3</v>
      </c>
      <c r="U616" s="29">
        <v>7.5074127815279793E-3</v>
      </c>
      <c r="V616" s="29"/>
      <c r="W616" s="29"/>
      <c r="X616" s="29">
        <v>5.3529920783882778E-4</v>
      </c>
      <c r="Y616" s="29">
        <v>5.3529920783882778E-4</v>
      </c>
      <c r="Z616" s="28" t="s">
        <v>19</v>
      </c>
      <c r="AA616" s="37"/>
      <c r="AB616" s="38">
        <f t="shared" si="14"/>
        <v>-4.0546227642892436</v>
      </c>
    </row>
    <row r="617" spans="1:28">
      <c r="A617" s="27">
        <v>42614</v>
      </c>
      <c r="B617" s="29">
        <v>7.6208612761503565E-4</v>
      </c>
      <c r="C617" s="29">
        <v>7.6208612761503565E-4</v>
      </c>
      <c r="D617" s="29">
        <v>8.118911422568903E-3</v>
      </c>
      <c r="E617" s="29">
        <v>8.118911422568903E-3</v>
      </c>
      <c r="F617" s="29">
        <v>0</v>
      </c>
      <c r="G617" s="29">
        <v>0</v>
      </c>
      <c r="H617" s="29">
        <v>1.2843696956624706E-3</v>
      </c>
      <c r="I617" s="29">
        <v>1.2843696956624706E-3</v>
      </c>
      <c r="J617" s="29">
        <v>9.6912997971287918E-4</v>
      </c>
      <c r="K617" s="59">
        <v>9.6912997971287921E-6</v>
      </c>
      <c r="L617" s="59">
        <v>1.2480499219968797E-2</v>
      </c>
      <c r="M617" s="59">
        <v>1.2480499219968798E-4</v>
      </c>
      <c r="N617" s="29">
        <v>0</v>
      </c>
      <c r="O617" s="29">
        <v>0</v>
      </c>
      <c r="P617" s="29">
        <v>1.7863573514211881E-3</v>
      </c>
      <c r="Q617" s="29">
        <v>1.7863573514211881E-3</v>
      </c>
      <c r="R617" s="29">
        <v>0</v>
      </c>
      <c r="S617" s="29">
        <v>0</v>
      </c>
      <c r="T617" s="29">
        <v>0</v>
      </c>
      <c r="U617" s="29">
        <v>0</v>
      </c>
      <c r="V617" s="29"/>
      <c r="W617" s="29"/>
      <c r="X617" s="29">
        <v>0</v>
      </c>
      <c r="Y617" s="29">
        <v>0</v>
      </c>
      <c r="Z617" s="28" t="s">
        <v>19</v>
      </c>
      <c r="AA617" s="37"/>
      <c r="AB617" s="38">
        <f t="shared" si="14"/>
        <v>-6.6574871901860355</v>
      </c>
    </row>
    <row r="618" spans="1:28">
      <c r="A618" s="27">
        <v>42615</v>
      </c>
      <c r="B618" s="29">
        <v>8.6481593866990211E-2</v>
      </c>
      <c r="C618" s="29">
        <v>8.6481593866990211E-2</v>
      </c>
      <c r="D618" s="29">
        <v>1.980239209568383E-3</v>
      </c>
      <c r="E618" s="29">
        <v>1.980239209568383E-3</v>
      </c>
      <c r="F618" s="29">
        <v>0</v>
      </c>
      <c r="G618" s="29">
        <v>0</v>
      </c>
      <c r="H618" s="29">
        <v>8.048258379866742E-2</v>
      </c>
      <c r="I618" s="29">
        <v>8.048258379866742E-2</v>
      </c>
      <c r="J618" s="29">
        <v>0.20162856388128916</v>
      </c>
      <c r="K618" s="59">
        <v>2.0162856388128915E-3</v>
      </c>
      <c r="L618" s="59">
        <v>2.0800832033281329E-3</v>
      </c>
      <c r="M618" s="59">
        <v>2.0800832033281331E-5</v>
      </c>
      <c r="N618" s="29">
        <v>0</v>
      </c>
      <c r="O618" s="29">
        <v>0</v>
      </c>
      <c r="P618" s="29">
        <v>0.18746200584729364</v>
      </c>
      <c r="Q618" s="29">
        <v>0.18746200584729364</v>
      </c>
      <c r="R618" s="29">
        <v>0</v>
      </c>
      <c r="S618" s="29">
        <v>0</v>
      </c>
      <c r="T618" s="29">
        <v>0</v>
      </c>
      <c r="U618" s="29">
        <v>0</v>
      </c>
      <c r="V618" s="29"/>
      <c r="W618" s="29"/>
      <c r="X618" s="29">
        <v>0</v>
      </c>
      <c r="Y618" s="29">
        <v>0</v>
      </c>
      <c r="Z618" s="28" t="s">
        <v>19</v>
      </c>
      <c r="AA618" s="37"/>
      <c r="AB618" s="38">
        <f t="shared" si="14"/>
        <v>-2.5197144682918404</v>
      </c>
    </row>
    <row r="619" spans="1:28">
      <c r="A619" s="27">
        <v>42616</v>
      </c>
      <c r="B619" s="29">
        <v>7.69919928332838E-4</v>
      </c>
      <c r="C619" s="29">
        <v>7.69919928332838E-4</v>
      </c>
      <c r="D619" s="29">
        <v>2.3283064648985958E-3</v>
      </c>
      <c r="E619" s="29">
        <v>2.3283064648985958E-3</v>
      </c>
      <c r="F619" s="29">
        <v>0</v>
      </c>
      <c r="G619" s="29">
        <v>0</v>
      </c>
      <c r="H619" s="29">
        <v>8.8055456325789538E-4</v>
      </c>
      <c r="I619" s="29">
        <v>8.8055456325789538E-4</v>
      </c>
      <c r="J619" s="29">
        <v>6.4608665314191938E-4</v>
      </c>
      <c r="K619" s="59">
        <v>6.4608665314191941E-6</v>
      </c>
      <c r="L619" s="59">
        <v>2.0800832033281329E-3</v>
      </c>
      <c r="M619" s="59">
        <v>2.0800832033281331E-5</v>
      </c>
      <c r="N619" s="29">
        <v>0</v>
      </c>
      <c r="O619" s="29">
        <v>0</v>
      </c>
      <c r="P619" s="29">
        <v>7.4789046181910571E-4</v>
      </c>
      <c r="Q619" s="29">
        <v>7.4789046181910571E-4</v>
      </c>
      <c r="R619" s="29">
        <v>0</v>
      </c>
      <c r="S619" s="29">
        <v>0</v>
      </c>
      <c r="T619" s="29">
        <v>0</v>
      </c>
      <c r="U619" s="29">
        <v>0</v>
      </c>
      <c r="V619" s="29"/>
      <c r="W619" s="29"/>
      <c r="X619" s="29">
        <v>0</v>
      </c>
      <c r="Y619" s="29">
        <v>0</v>
      </c>
      <c r="Z619" s="28" t="s">
        <v>19</v>
      </c>
      <c r="AA619" s="37"/>
      <c r="AB619" s="38">
        <f t="shared" si="14"/>
        <v>-7.0349586634551979</v>
      </c>
    </row>
    <row r="620" spans="1:28">
      <c r="A620" s="27">
        <v>42617</v>
      </c>
      <c r="B620" s="29">
        <v>1.0496113788781351E-2</v>
      </c>
      <c r="C620" s="29">
        <v>1.0496113788781351E-2</v>
      </c>
      <c r="D620" s="29">
        <v>1.4126538394175768E-2</v>
      </c>
      <c r="E620" s="29">
        <v>1.4126538394175768E-2</v>
      </c>
      <c r="F620" s="29">
        <v>0</v>
      </c>
      <c r="G620" s="29">
        <v>0</v>
      </c>
      <c r="H620" s="29">
        <v>1.0753848754668493E-2</v>
      </c>
      <c r="I620" s="29">
        <v>1.0753848754668493E-2</v>
      </c>
      <c r="J620" s="29">
        <v>6.5610099626561913E-3</v>
      </c>
      <c r="K620" s="59">
        <v>6.5610099626561914E-5</v>
      </c>
      <c r="L620" s="59">
        <v>1.0400416016640664E-2</v>
      </c>
      <c r="M620" s="59">
        <v>1.0400416016640664E-4</v>
      </c>
      <c r="N620" s="29">
        <v>0</v>
      </c>
      <c r="O620" s="29">
        <v>0</v>
      </c>
      <c r="P620" s="29">
        <v>6.8335811618707989E-3</v>
      </c>
      <c r="Q620" s="29">
        <v>6.8335811618707989E-3</v>
      </c>
      <c r="R620" s="29">
        <v>0</v>
      </c>
      <c r="S620" s="29">
        <v>0</v>
      </c>
      <c r="T620" s="29">
        <v>0</v>
      </c>
      <c r="U620" s="29">
        <v>0</v>
      </c>
      <c r="V620" s="29"/>
      <c r="W620" s="29"/>
      <c r="X620" s="29">
        <v>0</v>
      </c>
      <c r="Y620" s="29">
        <v>0</v>
      </c>
      <c r="Z620" s="28" t="s">
        <v>19</v>
      </c>
      <c r="AA620" s="37"/>
      <c r="AB620" s="38">
        <f t="shared" si="14"/>
        <v>-4.5324915647935615</v>
      </c>
    </row>
    <row r="621" spans="1:28">
      <c r="A621" s="27">
        <v>42618</v>
      </c>
      <c r="B621" s="29">
        <v>3.7810498477819838E-3</v>
      </c>
      <c r="C621" s="29">
        <v>3.7810498477819838E-3</v>
      </c>
      <c r="D621" s="29">
        <v>4.6084243369734794E-3</v>
      </c>
      <c r="E621" s="29">
        <v>4.6084243369734794E-3</v>
      </c>
      <c r="F621" s="29">
        <v>0</v>
      </c>
      <c r="G621" s="29">
        <v>0</v>
      </c>
      <c r="H621" s="29">
        <v>3.8397876977378279E-3</v>
      </c>
      <c r="I621" s="29">
        <v>3.8397876977378279E-3</v>
      </c>
      <c r="J621" s="29">
        <v>4.0073524661127548E-3</v>
      </c>
      <c r="K621" s="59">
        <v>4.0073524661127546E-5</v>
      </c>
      <c r="L621" s="59">
        <v>4.1601664066562658E-3</v>
      </c>
      <c r="M621" s="59">
        <v>4.1601664066562661E-5</v>
      </c>
      <c r="N621" s="29">
        <v>0</v>
      </c>
      <c r="O621" s="29">
        <v>0</v>
      </c>
      <c r="P621" s="29">
        <v>4.0182011959540359E-3</v>
      </c>
      <c r="Q621" s="29">
        <v>4.0182011959540359E-3</v>
      </c>
      <c r="R621" s="29">
        <v>0</v>
      </c>
      <c r="S621" s="29">
        <v>0</v>
      </c>
      <c r="T621" s="29">
        <v>0</v>
      </c>
      <c r="U621" s="29">
        <v>0</v>
      </c>
      <c r="V621" s="29"/>
      <c r="W621" s="29"/>
      <c r="X621" s="29">
        <v>0</v>
      </c>
      <c r="Y621" s="29">
        <v>0</v>
      </c>
      <c r="Z621" s="28" t="s">
        <v>19</v>
      </c>
      <c r="AA621" s="37"/>
      <c r="AB621" s="38">
        <f t="shared" si="14"/>
        <v>-5.5623382009583278</v>
      </c>
    </row>
    <row r="622" spans="1:28">
      <c r="A622" s="27">
        <v>42619</v>
      </c>
      <c r="B622" s="29">
        <v>0.20364473167219529</v>
      </c>
      <c r="C622" s="29">
        <v>0.20364473167219529</v>
      </c>
      <c r="D622" s="29">
        <v>0</v>
      </c>
      <c r="E622" s="29">
        <v>0</v>
      </c>
      <c r="F622" s="29">
        <v>0</v>
      </c>
      <c r="G622" s="29">
        <v>0</v>
      </c>
      <c r="H622" s="29">
        <v>0.18918736822973725</v>
      </c>
      <c r="I622" s="29">
        <v>0.18918736822973725</v>
      </c>
      <c r="J622" s="29">
        <v>0.27714464726368931</v>
      </c>
      <c r="K622" s="59">
        <v>2.7714464726368931E-3</v>
      </c>
      <c r="L622" s="59">
        <v>0</v>
      </c>
      <c r="M622" s="59">
        <v>0</v>
      </c>
      <c r="N622" s="29">
        <v>0</v>
      </c>
      <c r="O622" s="29">
        <v>0</v>
      </c>
      <c r="P622" s="29">
        <v>0.2574692996191813</v>
      </c>
      <c r="Q622" s="29">
        <v>0.2574692996191813</v>
      </c>
      <c r="R622" s="29">
        <v>0</v>
      </c>
      <c r="S622" s="29">
        <v>0</v>
      </c>
      <c r="T622" s="29">
        <v>1.3879250520471896E-5</v>
      </c>
      <c r="U622" s="29">
        <v>1.3879250520471896E-5</v>
      </c>
      <c r="V622" s="29"/>
      <c r="W622" s="29"/>
      <c r="X622" s="29">
        <v>9.8962878760119407E-7</v>
      </c>
      <c r="Y622" s="29">
        <v>9.8962878760119407E-7</v>
      </c>
      <c r="Z622" s="28" t="s">
        <v>19</v>
      </c>
      <c r="AA622" s="37"/>
      <c r="AB622" s="38">
        <f t="shared" si="14"/>
        <v>-1.6650173887066213</v>
      </c>
    </row>
    <row r="623" spans="1:28">
      <c r="A623" s="27">
        <v>42620</v>
      </c>
      <c r="B623" s="29">
        <v>1.9197455119057613E-2</v>
      </c>
      <c r="C623" s="29">
        <v>1.9197455119057613E-2</v>
      </c>
      <c r="D623" s="29">
        <v>5.944877795111804E-3</v>
      </c>
      <c r="E623" s="29">
        <v>5.944877795111804E-3</v>
      </c>
      <c r="F623" s="29">
        <v>0</v>
      </c>
      <c r="G623" s="29">
        <v>0</v>
      </c>
      <c r="H623" s="29">
        <v>1.8256614050652393E-2</v>
      </c>
      <c r="I623" s="29">
        <v>1.8256614050652393E-2</v>
      </c>
      <c r="J623" s="29">
        <v>6.4854178242385874E-2</v>
      </c>
      <c r="K623" s="59">
        <v>6.4854178242385876E-4</v>
      </c>
      <c r="L623" s="59">
        <v>4.8257930317212689E-3</v>
      </c>
      <c r="M623" s="59">
        <v>4.8257930317212686E-5</v>
      </c>
      <c r="N623" s="29">
        <v>0</v>
      </c>
      <c r="O623" s="29">
        <v>0</v>
      </c>
      <c r="P623" s="29">
        <v>6.0592579257093077E-2</v>
      </c>
      <c r="Q623" s="29">
        <v>6.0592579257093077E-2</v>
      </c>
      <c r="R623" s="29">
        <v>4.1059149280139101E-3</v>
      </c>
      <c r="S623" s="29">
        <v>4.1059149280139101E-3</v>
      </c>
      <c r="T623" s="29">
        <v>0</v>
      </c>
      <c r="U623" s="29">
        <v>0</v>
      </c>
      <c r="V623" s="29"/>
      <c r="W623" s="29"/>
      <c r="X623" s="29">
        <v>3.8131518853546081E-3</v>
      </c>
      <c r="Y623" s="29">
        <v>3.8131518853546081E-3</v>
      </c>
      <c r="Z623" s="28" t="s">
        <v>19</v>
      </c>
      <c r="AA623" s="37"/>
      <c r="AB623" s="38">
        <f t="shared" si="14"/>
        <v>-4.0032278508752537</v>
      </c>
    </row>
    <row r="624" spans="1:28">
      <c r="A624" s="27">
        <v>42621</v>
      </c>
      <c r="B624" s="29">
        <v>1.6598408596568432E-2</v>
      </c>
      <c r="C624" s="29">
        <v>1.6598408596568432E-2</v>
      </c>
      <c r="D624" s="29">
        <v>1.4633385335413415E-3</v>
      </c>
      <c r="E624" s="29">
        <v>1.4633385335413415E-3</v>
      </c>
      <c r="F624" s="29">
        <v>0</v>
      </c>
      <c r="G624" s="29">
        <v>0</v>
      </c>
      <c r="H624" s="29">
        <v>1.5523923600902203E-2</v>
      </c>
      <c r="I624" s="29">
        <v>1.5523923600902203E-2</v>
      </c>
      <c r="J624" s="29">
        <v>3.4430528572632377E-3</v>
      </c>
      <c r="K624" s="59">
        <v>3.4430528572632374E-5</v>
      </c>
      <c r="L624" s="59">
        <v>2.0800832033281329E-3</v>
      </c>
      <c r="M624" s="59">
        <v>2.0800832033281331E-5</v>
      </c>
      <c r="N624" s="29">
        <v>0</v>
      </c>
      <c r="O624" s="29">
        <v>0</v>
      </c>
      <c r="P624" s="29">
        <v>3.346291465568117E-3</v>
      </c>
      <c r="Q624" s="29">
        <v>3.346291465568117E-3</v>
      </c>
      <c r="R624" s="29">
        <v>1.3627459330551061E-3</v>
      </c>
      <c r="S624" s="29">
        <v>1.3627459330551061E-3</v>
      </c>
      <c r="T624" s="29">
        <v>0</v>
      </c>
      <c r="U624" s="29">
        <v>0</v>
      </c>
      <c r="V624" s="29"/>
      <c r="W624" s="29"/>
      <c r="X624" s="29">
        <v>1.2655783948261087E-3</v>
      </c>
      <c r="Y624" s="29">
        <v>1.2655783948261087E-3</v>
      </c>
      <c r="Z624" s="28" t="s">
        <v>19</v>
      </c>
      <c r="AA624" s="37"/>
      <c r="AB624" s="38">
        <f t="shared" si="14"/>
        <v>-4.1653729868414775</v>
      </c>
    </row>
    <row r="625" spans="1:28">
      <c r="A625" s="27">
        <v>42622</v>
      </c>
      <c r="B625" s="29">
        <v>1.7457456739944009E-2</v>
      </c>
      <c r="C625" s="29">
        <v>1.7457456739944009E-2</v>
      </c>
      <c r="D625" s="29">
        <v>3.1809531284790603E-2</v>
      </c>
      <c r="E625" s="29">
        <v>3.1809531284790603E-2</v>
      </c>
      <c r="F625" s="29">
        <v>0</v>
      </c>
      <c r="G625" s="29">
        <v>0</v>
      </c>
      <c r="H625" s="29">
        <v>1.8476354484777878E-2</v>
      </c>
      <c r="I625" s="29">
        <v>1.8476354484777878E-2</v>
      </c>
      <c r="J625" s="29">
        <v>1.2897458026356887E-3</v>
      </c>
      <c r="K625" s="59">
        <v>1.2897458026356887E-5</v>
      </c>
      <c r="L625" s="59">
        <v>2.1772379569714364E-3</v>
      </c>
      <c r="M625" s="59">
        <v>2.1772379569714365E-5</v>
      </c>
      <c r="N625" s="29">
        <v>0</v>
      </c>
      <c r="O625" s="29">
        <v>0</v>
      </c>
      <c r="P625" s="29">
        <v>1.352751589832853E-3</v>
      </c>
      <c r="Q625" s="29">
        <v>1.352751589832853E-3</v>
      </c>
      <c r="R625" s="29">
        <v>0</v>
      </c>
      <c r="S625" s="29">
        <v>0</v>
      </c>
      <c r="T625" s="29">
        <v>0</v>
      </c>
      <c r="U625" s="29">
        <v>0</v>
      </c>
      <c r="V625" s="29"/>
      <c r="W625" s="29"/>
      <c r="X625" s="29">
        <v>0</v>
      </c>
      <c r="Y625" s="29">
        <v>0</v>
      </c>
      <c r="Z625" s="28" t="s">
        <v>19</v>
      </c>
      <c r="AA625" s="37"/>
      <c r="AB625" s="38">
        <f t="shared" si="14"/>
        <v>-3.9912635003682428</v>
      </c>
    </row>
    <row r="626" spans="1:28">
      <c r="A626" s="27">
        <v>42623</v>
      </c>
      <c r="B626" s="29">
        <v>8.2240300871447625E-2</v>
      </c>
      <c r="C626" s="29">
        <v>8.2240300871447625E-2</v>
      </c>
      <c r="D626" s="29">
        <v>0.41168382735309411</v>
      </c>
      <c r="E626" s="29">
        <v>0.41168382735309411</v>
      </c>
      <c r="F626" s="29">
        <v>0</v>
      </c>
      <c r="G626" s="29">
        <v>0</v>
      </c>
      <c r="H626" s="29">
        <v>0.10562850618862214</v>
      </c>
      <c r="I626" s="29">
        <v>0.10562850618862214</v>
      </c>
      <c r="J626" s="29">
        <v>0.38166652635176507</v>
      </c>
      <c r="K626" s="59">
        <v>3.8166652635176507E-3</v>
      </c>
      <c r="L626" s="59">
        <v>0.13520540821632865</v>
      </c>
      <c r="M626" s="59">
        <v>1.3520540821632865E-3</v>
      </c>
      <c r="N626" s="29">
        <v>0</v>
      </c>
      <c r="O626" s="29">
        <v>0</v>
      </c>
      <c r="P626" s="29">
        <v>0.3641694964504259</v>
      </c>
      <c r="Q626" s="29">
        <v>0.3641694964504259</v>
      </c>
      <c r="R626" s="29">
        <v>1.6520080414866144E-3</v>
      </c>
      <c r="S626" s="29">
        <v>1.6520080414866144E-3</v>
      </c>
      <c r="T626" s="29">
        <v>0</v>
      </c>
      <c r="U626" s="29">
        <v>0</v>
      </c>
      <c r="V626" s="29"/>
      <c r="W626" s="29"/>
      <c r="X626" s="29">
        <v>1.534215318256179E-3</v>
      </c>
      <c r="Y626" s="29">
        <v>1.534215318256179E-3</v>
      </c>
      <c r="Z626" s="28" t="s">
        <v>19</v>
      </c>
      <c r="AA626" s="37"/>
      <c r="AB626" s="38">
        <f t="shared" si="14"/>
        <v>-2.2478269991705506</v>
      </c>
    </row>
    <row r="627" spans="1:28">
      <c r="A627" s="27">
        <v>42624</v>
      </c>
      <c r="B627" s="29">
        <v>0.26273205817848788</v>
      </c>
      <c r="C627" s="29">
        <v>0.26273205817848788</v>
      </c>
      <c r="D627" s="29">
        <v>3.1201248049921998E-3</v>
      </c>
      <c r="E627" s="29">
        <v>3.1201248049921998E-3</v>
      </c>
      <c r="F627" s="29">
        <v>0</v>
      </c>
      <c r="G627" s="29">
        <v>0</v>
      </c>
      <c r="H627" s="29">
        <v>0.24430141161100641</v>
      </c>
      <c r="I627" s="29">
        <v>0.24430141161100641</v>
      </c>
      <c r="J627" s="29">
        <v>0.46406950600214497</v>
      </c>
      <c r="K627" s="59">
        <v>4.6406950600214499E-3</v>
      </c>
      <c r="L627" s="59">
        <v>2.0800832033281329E-3</v>
      </c>
      <c r="M627" s="59">
        <v>2.0800832033281331E-5</v>
      </c>
      <c r="N627" s="29">
        <v>0</v>
      </c>
      <c r="O627" s="29">
        <v>0</v>
      </c>
      <c r="P627" s="29">
        <v>0.43127146140197692</v>
      </c>
      <c r="Q627" s="29">
        <v>0.43127146140197692</v>
      </c>
      <c r="R627" s="29">
        <v>0</v>
      </c>
      <c r="S627" s="29">
        <v>0</v>
      </c>
      <c r="T627" s="29">
        <v>0</v>
      </c>
      <c r="U627" s="29">
        <v>0</v>
      </c>
      <c r="V627" s="29"/>
      <c r="W627" s="29"/>
      <c r="X627" s="29">
        <v>0</v>
      </c>
      <c r="Y627" s="29">
        <v>0</v>
      </c>
      <c r="Z627" s="28" t="s">
        <v>19</v>
      </c>
      <c r="AA627" s="37"/>
      <c r="AB627" s="38">
        <f t="shared" si="14"/>
        <v>-1.409352522548454</v>
      </c>
    </row>
    <row r="628" spans="1:28">
      <c r="A628" s="27">
        <v>42625</v>
      </c>
      <c r="B628" s="29">
        <v>0.15100133443874453</v>
      </c>
      <c r="C628" s="29">
        <v>0.15100133443874453</v>
      </c>
      <c r="D628" s="29">
        <v>0.17911704834605599</v>
      </c>
      <c r="E628" s="29">
        <v>0.17911704834605599</v>
      </c>
      <c r="F628" s="29">
        <v>0</v>
      </c>
      <c r="G628" s="29">
        <v>0</v>
      </c>
      <c r="H628" s="29">
        <v>0.15299735511192589</v>
      </c>
      <c r="I628" s="29">
        <v>0.15299735511192589</v>
      </c>
      <c r="J628" s="29">
        <v>0.10812260140330021</v>
      </c>
      <c r="K628" s="59">
        <v>1.0812260140330022E-3</v>
      </c>
      <c r="L628" s="59">
        <v>7.2172102706453847E-4</v>
      </c>
      <c r="M628" s="59">
        <v>7.2172102706453844E-6</v>
      </c>
      <c r="N628" s="29">
        <v>0</v>
      </c>
      <c r="O628" s="29">
        <v>0</v>
      </c>
      <c r="P628" s="29">
        <v>0.10049788384302169</v>
      </c>
      <c r="Q628" s="29">
        <v>0.10049788384302169</v>
      </c>
      <c r="R628" s="29">
        <v>0</v>
      </c>
      <c r="S628" s="29">
        <v>0</v>
      </c>
      <c r="T628" s="29">
        <v>1.9318234391100458E-2</v>
      </c>
      <c r="U628" s="29">
        <v>1.9318234391100458E-2</v>
      </c>
      <c r="V628" s="29"/>
      <c r="W628" s="29"/>
      <c r="X628" s="29">
        <v>1.3774433173363045E-3</v>
      </c>
      <c r="Y628" s="29">
        <v>1.3774433173363045E-3</v>
      </c>
      <c r="Z628" s="28" t="s">
        <v>19</v>
      </c>
      <c r="AA628" s="37"/>
      <c r="AB628" s="38">
        <f t="shared" si="14"/>
        <v>-1.8773346445892785</v>
      </c>
    </row>
    <row r="629" spans="1:28">
      <c r="A629" s="27">
        <v>42626</v>
      </c>
      <c r="B629" s="29">
        <v>0.46864542009977983</v>
      </c>
      <c r="C629" s="29">
        <v>0.46864542009977983</v>
      </c>
      <c r="D629" s="29">
        <v>0.10814365024288689</v>
      </c>
      <c r="E629" s="29">
        <v>0.10814365024288689</v>
      </c>
      <c r="F629" s="29">
        <v>0</v>
      </c>
      <c r="G629" s="29">
        <v>0</v>
      </c>
      <c r="H629" s="29">
        <v>0.44305229492696652</v>
      </c>
      <c r="I629" s="29">
        <v>0.44305229492696652</v>
      </c>
      <c r="J629" s="29">
        <v>0.75582880331526958</v>
      </c>
      <c r="K629" s="59">
        <v>7.5582880331526957E-3</v>
      </c>
      <c r="L629" s="59">
        <v>6.2456627342123521E-4</v>
      </c>
      <c r="M629" s="59">
        <v>6.2456627342123519E-6</v>
      </c>
      <c r="N629" s="29">
        <v>0</v>
      </c>
      <c r="O629" s="29">
        <v>0</v>
      </c>
      <c r="P629" s="29">
        <v>0.70221454067982247</v>
      </c>
      <c r="Q629" s="29">
        <v>0.70221454067982247</v>
      </c>
      <c r="R629" s="29">
        <v>3.5482818634265025E-3</v>
      </c>
      <c r="S629" s="29">
        <v>3.5482818634265025E-3</v>
      </c>
      <c r="T629" s="29">
        <v>0</v>
      </c>
      <c r="U629" s="29">
        <v>0</v>
      </c>
      <c r="V629" s="29"/>
      <c r="W629" s="29"/>
      <c r="X629" s="29">
        <v>3.2952795940755287E-3</v>
      </c>
      <c r="Y629" s="29">
        <v>3.2952795940755287E-3</v>
      </c>
      <c r="Z629" s="28" t="s">
        <v>19</v>
      </c>
      <c r="AA629" s="37"/>
      <c r="AB629" s="38">
        <f t="shared" si="14"/>
        <v>-0.81406746866482638</v>
      </c>
    </row>
    <row r="630" spans="1:28">
      <c r="A630" s="27">
        <v>42627</v>
      </c>
      <c r="B630" s="29">
        <v>0.14618386226820024</v>
      </c>
      <c r="C630" s="29">
        <v>0.14618386226820024</v>
      </c>
      <c r="D630" s="29">
        <v>0</v>
      </c>
      <c r="E630" s="29">
        <v>0</v>
      </c>
      <c r="F630" s="29">
        <v>0</v>
      </c>
      <c r="G630" s="29">
        <v>0</v>
      </c>
      <c r="H630" s="29">
        <v>0.13580582199738403</v>
      </c>
      <c r="I630" s="29">
        <v>0.13580582199738403</v>
      </c>
      <c r="J630" s="29">
        <v>4.5547493829872457E-2</v>
      </c>
      <c r="K630" s="59">
        <v>4.5547493829872456E-4</v>
      </c>
      <c r="L630" s="59">
        <v>0</v>
      </c>
      <c r="M630" s="59">
        <v>0</v>
      </c>
      <c r="N630" s="29">
        <v>0</v>
      </c>
      <c r="O630" s="29">
        <v>0</v>
      </c>
      <c r="P630" s="29">
        <v>4.231393769127538E-2</v>
      </c>
      <c r="Q630" s="29">
        <v>4.231393769127538E-2</v>
      </c>
      <c r="R630" s="29">
        <v>5.3481349825558883E-3</v>
      </c>
      <c r="S630" s="29">
        <v>5.3481349825558883E-3</v>
      </c>
      <c r="T630" s="29">
        <v>2.7758501040943792E-5</v>
      </c>
      <c r="U630" s="29">
        <v>2.7758501040943792E-5</v>
      </c>
      <c r="V630" s="29"/>
      <c r="W630" s="29"/>
      <c r="X630" s="29">
        <v>4.9687774863267234E-3</v>
      </c>
      <c r="Y630" s="29">
        <v>4.9687774863267234E-3</v>
      </c>
      <c r="Z630" s="28" t="s">
        <v>19</v>
      </c>
      <c r="AA630" s="37"/>
      <c r="AB630" s="38">
        <f t="shared" si="14"/>
        <v>-1.9965291929253786</v>
      </c>
    </row>
    <row r="631" spans="1:28">
      <c r="A631" s="27">
        <v>42628</v>
      </c>
      <c r="B631" s="29">
        <v>1.8038966195380281E-2</v>
      </c>
      <c r="C631" s="29">
        <v>1.8038966195380281E-2</v>
      </c>
      <c r="D631" s="29">
        <v>1.9218204359450215E-2</v>
      </c>
      <c r="E631" s="29">
        <v>1.9218204359450215E-2</v>
      </c>
      <c r="F631" s="29">
        <v>0</v>
      </c>
      <c r="G631" s="29">
        <v>0</v>
      </c>
      <c r="H631" s="29">
        <v>1.8122683925680415E-2</v>
      </c>
      <c r="I631" s="29">
        <v>1.8122683925680415E-2</v>
      </c>
      <c r="J631" s="29">
        <v>5.1821751374509385E-3</v>
      </c>
      <c r="K631" s="59">
        <v>5.1821751374509382E-5</v>
      </c>
      <c r="L631" s="59">
        <v>6.3096458625867581E-3</v>
      </c>
      <c r="M631" s="59">
        <v>6.3096458625867583E-5</v>
      </c>
      <c r="N631" s="29">
        <v>0</v>
      </c>
      <c r="O631" s="29">
        <v>0</v>
      </c>
      <c r="P631" s="29">
        <v>5.2622177386524201E-3</v>
      </c>
      <c r="Q631" s="29">
        <v>5.2622177386524201E-3</v>
      </c>
      <c r="R631" s="29">
        <v>3.9725329557927149E-3</v>
      </c>
      <c r="S631" s="29">
        <v>3.9725329557927149E-3</v>
      </c>
      <c r="T631" s="29">
        <v>0</v>
      </c>
      <c r="U631" s="29">
        <v>0</v>
      </c>
      <c r="V631" s="29"/>
      <c r="W631" s="29"/>
      <c r="X631" s="29">
        <v>3.6892804151062984E-3</v>
      </c>
      <c r="Y631" s="29">
        <v>3.6892804151062984E-3</v>
      </c>
      <c r="Z631" s="28" t="s">
        <v>19</v>
      </c>
      <c r="AA631" s="37"/>
      <c r="AB631" s="38">
        <f t="shared" si="14"/>
        <v>-4.01059086981713</v>
      </c>
    </row>
    <row r="632" spans="1:28">
      <c r="A632" s="27">
        <v>42629</v>
      </c>
      <c r="B632" s="29">
        <v>1.5292601991403369E-2</v>
      </c>
      <c r="C632" s="29">
        <v>1.5292601991403369E-2</v>
      </c>
      <c r="D632" s="29">
        <v>9.7722379267745088E-2</v>
      </c>
      <c r="E632" s="29">
        <v>9.7722379267745088E-2</v>
      </c>
      <c r="F632" s="29">
        <v>0</v>
      </c>
      <c r="G632" s="29">
        <v>0</v>
      </c>
      <c r="H632" s="29">
        <v>2.1144544434398831E-2</v>
      </c>
      <c r="I632" s="29">
        <v>2.1144544434398831E-2</v>
      </c>
      <c r="J632" s="29">
        <v>1.5679798557597074E-2</v>
      </c>
      <c r="K632" s="59">
        <v>1.5679798557597074E-4</v>
      </c>
      <c r="L632" s="59">
        <v>2.5168590113738925E-3</v>
      </c>
      <c r="M632" s="59">
        <v>2.5168590113738924E-5</v>
      </c>
      <c r="N632" s="29">
        <v>0</v>
      </c>
      <c r="O632" s="29">
        <v>0</v>
      </c>
      <c r="P632" s="29">
        <v>1.4745321149670912E-2</v>
      </c>
      <c r="Q632" s="29">
        <v>1.4745321149670912E-2</v>
      </c>
      <c r="R632" s="29">
        <v>4.0834167640247934E-3</v>
      </c>
      <c r="S632" s="29">
        <v>4.0834167640247934E-3</v>
      </c>
      <c r="T632" s="29">
        <v>0</v>
      </c>
      <c r="U632" s="29">
        <v>0</v>
      </c>
      <c r="V632" s="29"/>
      <c r="W632" s="29"/>
      <c r="X632" s="29">
        <v>3.7922579024211593E-3</v>
      </c>
      <c r="Y632" s="29">
        <v>3.7922579024211593E-3</v>
      </c>
      <c r="Z632" s="28" t="s">
        <v>19</v>
      </c>
      <c r="AA632" s="37"/>
      <c r="AB632" s="38">
        <f t="shared" si="14"/>
        <v>-3.8563733531278568</v>
      </c>
    </row>
    <row r="633" spans="1:28">
      <c r="A633" s="27">
        <v>42630</v>
      </c>
      <c r="B633" s="29">
        <v>8.3940574026460477E-2</v>
      </c>
      <c r="C633" s="29">
        <v>8.3940574026460477E-2</v>
      </c>
      <c r="D633" s="29">
        <v>0.18287016813936557</v>
      </c>
      <c r="E633" s="29">
        <v>0.18287016813936557</v>
      </c>
      <c r="F633" s="29">
        <v>0</v>
      </c>
      <c r="G633" s="29">
        <v>0</v>
      </c>
      <c r="H633" s="29">
        <v>9.0963889019982647E-2</v>
      </c>
      <c r="I633" s="29">
        <v>9.0963889019982647E-2</v>
      </c>
      <c r="J633" s="29">
        <v>5.1363888924782587E-2</v>
      </c>
      <c r="K633" s="59">
        <v>5.1363888924782584E-4</v>
      </c>
      <c r="L633" s="59">
        <v>5.6120644825793028E-2</v>
      </c>
      <c r="M633" s="59">
        <v>5.6120644825793031E-4</v>
      </c>
      <c r="N633" s="29">
        <v>0</v>
      </c>
      <c r="O633" s="29">
        <v>0</v>
      </c>
      <c r="P633" s="29">
        <v>5.1701585600278537E-2</v>
      </c>
      <c r="Q633" s="29">
        <v>5.1701585600278537E-2</v>
      </c>
      <c r="R633" s="29">
        <v>0</v>
      </c>
      <c r="S633" s="29">
        <v>0</v>
      </c>
      <c r="T633" s="29">
        <v>0</v>
      </c>
      <c r="U633" s="29">
        <v>0</v>
      </c>
      <c r="V633" s="29"/>
      <c r="W633" s="29"/>
      <c r="X633" s="29">
        <v>0</v>
      </c>
      <c r="Y633" s="29">
        <v>0</v>
      </c>
      <c r="Z633" s="28" t="s">
        <v>19</v>
      </c>
      <c r="AA633" s="37"/>
      <c r="AB633" s="38">
        <f t="shared" si="14"/>
        <v>-2.397292675176983</v>
      </c>
    </row>
    <row r="634" spans="1:28">
      <c r="A634" s="27">
        <v>42631</v>
      </c>
      <c r="B634" s="29">
        <v>5.4612073421287266E-2</v>
      </c>
      <c r="C634" s="29">
        <v>5.4612073421287266E-2</v>
      </c>
      <c r="D634" s="29">
        <v>2.6084243369734788E-2</v>
      </c>
      <c r="E634" s="29">
        <v>2.6084243369734788E-2</v>
      </c>
      <c r="F634" s="29">
        <v>0</v>
      </c>
      <c r="G634" s="29">
        <v>0</v>
      </c>
      <c r="H634" s="29">
        <v>5.2586795360355813E-2</v>
      </c>
      <c r="I634" s="29">
        <v>5.2586795360355813E-2</v>
      </c>
      <c r="J634" s="29">
        <v>0.21971468813397252</v>
      </c>
      <c r="K634" s="59">
        <v>2.1971468813397252E-3</v>
      </c>
      <c r="L634" s="59">
        <v>5.2168486739469576E-2</v>
      </c>
      <c r="M634" s="59">
        <v>5.216848673946958E-4</v>
      </c>
      <c r="N634" s="29">
        <v>0</v>
      </c>
      <c r="O634" s="29">
        <v>0</v>
      </c>
      <c r="P634" s="29">
        <v>0.20782006995714331</v>
      </c>
      <c r="Q634" s="29">
        <v>0.20782006995714331</v>
      </c>
      <c r="R634" s="29">
        <v>0</v>
      </c>
      <c r="S634" s="29">
        <v>0</v>
      </c>
      <c r="T634" s="29">
        <v>0</v>
      </c>
      <c r="U634" s="29">
        <v>0</v>
      </c>
      <c r="V634" s="29"/>
      <c r="W634" s="29"/>
      <c r="X634" s="29">
        <v>0</v>
      </c>
      <c r="Y634" s="29">
        <v>0</v>
      </c>
      <c r="Z634" s="28" t="s">
        <v>19</v>
      </c>
      <c r="AA634" s="37"/>
      <c r="AB634" s="38">
        <f t="shared" si="14"/>
        <v>-2.9452902295304866</v>
      </c>
    </row>
    <row r="635" spans="1:28">
      <c r="A635" s="27">
        <v>42632</v>
      </c>
      <c r="B635" s="29">
        <v>0.36529140989562481</v>
      </c>
      <c r="C635" s="29">
        <v>0.36529140989562481</v>
      </c>
      <c r="D635" s="29">
        <v>4.3265831243278582E-2</v>
      </c>
      <c r="E635" s="29">
        <v>4.3265831243278582E-2</v>
      </c>
      <c r="F635" s="29">
        <v>0</v>
      </c>
      <c r="G635" s="29">
        <v>0</v>
      </c>
      <c r="H635" s="29">
        <v>0.34242982742248251</v>
      </c>
      <c r="I635" s="29">
        <v>0.34242982742248251</v>
      </c>
      <c r="J635" s="29">
        <v>0.62087958236958707</v>
      </c>
      <c r="K635" s="59">
        <v>6.2087958236958707E-3</v>
      </c>
      <c r="L635" s="59">
        <v>3.9918130596903904E-2</v>
      </c>
      <c r="M635" s="59">
        <v>3.9918130596903903E-4</v>
      </c>
      <c r="N635" s="29">
        <v>0</v>
      </c>
      <c r="O635" s="29">
        <v>0</v>
      </c>
      <c r="P635" s="29">
        <v>0.57963534891769597</v>
      </c>
      <c r="Q635" s="29">
        <v>0.57963534891769597</v>
      </c>
      <c r="R635" s="29">
        <v>0</v>
      </c>
      <c r="S635" s="29">
        <v>0</v>
      </c>
      <c r="T635" s="29">
        <v>0</v>
      </c>
      <c r="U635" s="29">
        <v>0</v>
      </c>
      <c r="V635" s="29"/>
      <c r="W635" s="29"/>
      <c r="X635" s="29">
        <v>0</v>
      </c>
      <c r="Y635" s="29">
        <v>0</v>
      </c>
      <c r="Z635" s="28" t="s">
        <v>19</v>
      </c>
      <c r="AA635" s="37"/>
      <c r="AB635" s="38">
        <f t="shared" si="14"/>
        <v>-1.0716885257093431</v>
      </c>
    </row>
    <row r="636" spans="1:28">
      <c r="A636" s="27">
        <v>42633</v>
      </c>
      <c r="B636" s="29">
        <v>0.29063558241481346</v>
      </c>
      <c r="C636" s="29">
        <v>0.29063558241481346</v>
      </c>
      <c r="D636" s="29">
        <v>2.7086150119604783E-3</v>
      </c>
      <c r="E636" s="29">
        <v>2.7086150119604783E-3</v>
      </c>
      <c r="F636" s="29">
        <v>0</v>
      </c>
      <c r="G636" s="29">
        <v>0</v>
      </c>
      <c r="H636" s="29">
        <v>0.27019476482799559</v>
      </c>
      <c r="I636" s="29">
        <v>0.27019476482799559</v>
      </c>
      <c r="J636" s="29">
        <v>0.33959606662445563</v>
      </c>
      <c r="K636" s="59">
        <v>3.3959606662445564E-3</v>
      </c>
      <c r="L636" s="59">
        <v>2.0800832033281329E-3</v>
      </c>
      <c r="M636" s="59">
        <v>2.0800832033281331E-5</v>
      </c>
      <c r="N636" s="29">
        <v>0</v>
      </c>
      <c r="O636" s="29">
        <v>0</v>
      </c>
      <c r="P636" s="29">
        <v>0.31563477285618619</v>
      </c>
      <c r="Q636" s="29">
        <v>0.31563477285618619</v>
      </c>
      <c r="R636" s="29">
        <v>4.4064261184399772E-3</v>
      </c>
      <c r="S636" s="29">
        <v>4.4064261184399772E-3</v>
      </c>
      <c r="T636" s="29">
        <v>0</v>
      </c>
      <c r="U636" s="29">
        <v>0</v>
      </c>
      <c r="V636" s="29"/>
      <c r="W636" s="29"/>
      <c r="X636" s="29">
        <v>4.0922358002514038E-3</v>
      </c>
      <c r="Y636" s="29">
        <v>4.0922358002514038E-3</v>
      </c>
      <c r="Z636" s="28" t="s">
        <v>19</v>
      </c>
      <c r="AA636" s="37"/>
      <c r="AB636" s="38">
        <f t="shared" si="14"/>
        <v>-1.3086122288177011</v>
      </c>
    </row>
    <row r="637" spans="1:28">
      <c r="A637" s="27">
        <v>42634</v>
      </c>
      <c r="B637" s="29">
        <v>3.5408509822778432E-3</v>
      </c>
      <c r="C637" s="29">
        <v>3.5408509822778432E-3</v>
      </c>
      <c r="D637" s="29">
        <v>4.1726469058762355E-3</v>
      </c>
      <c r="E637" s="29">
        <v>4.1726469058762355E-3</v>
      </c>
      <c r="F637" s="29">
        <v>0</v>
      </c>
      <c r="G637" s="29">
        <v>0</v>
      </c>
      <c r="H637" s="29">
        <v>3.5857041106348709E-3</v>
      </c>
      <c r="I637" s="29">
        <v>3.5857041106348709E-3</v>
      </c>
      <c r="J637" s="29">
        <v>3.7149982555660368E-3</v>
      </c>
      <c r="K637" s="59">
        <v>3.7149982555660368E-5</v>
      </c>
      <c r="L637" s="59">
        <v>4.1601664066562658E-3</v>
      </c>
      <c r="M637" s="59">
        <v>4.1601664066562661E-5</v>
      </c>
      <c r="N637" s="29">
        <v>0</v>
      </c>
      <c r="O637" s="29">
        <v>0</v>
      </c>
      <c r="P637" s="29">
        <v>3.7466021065494172E-3</v>
      </c>
      <c r="Q637" s="29">
        <v>3.7466021065494172E-3</v>
      </c>
      <c r="R637" s="29">
        <v>2.8411967094828152E-3</v>
      </c>
      <c r="S637" s="29">
        <v>2.8411967094828152E-3</v>
      </c>
      <c r="T637" s="29">
        <v>0</v>
      </c>
      <c r="U637" s="29">
        <v>0</v>
      </c>
      <c r="V637" s="29"/>
      <c r="W637" s="29"/>
      <c r="X637" s="29">
        <v>2.6386115590242452E-3</v>
      </c>
      <c r="Y637" s="29">
        <v>2.6386115590242452E-3</v>
      </c>
      <c r="Z637" s="28" t="s">
        <v>19</v>
      </c>
      <c r="AA637" s="37"/>
      <c r="AB637" s="38">
        <f t="shared" si="14"/>
        <v>-5.6308004195752881</v>
      </c>
    </row>
    <row r="638" spans="1:28">
      <c r="A638" s="27">
        <v>42635</v>
      </c>
      <c r="B638" s="29">
        <v>1.2256073483731538E-2</v>
      </c>
      <c r="C638" s="29">
        <v>1.2256073483731538E-2</v>
      </c>
      <c r="D638" s="29">
        <v>5.7916449984399378E-3</v>
      </c>
      <c r="E638" s="29">
        <v>5.7916449984399378E-3</v>
      </c>
      <c r="F638" s="29">
        <v>0</v>
      </c>
      <c r="G638" s="29">
        <v>0</v>
      </c>
      <c r="H638" s="29">
        <v>1.1797143899390126E-2</v>
      </c>
      <c r="I638" s="29">
        <v>1.1797143899390126E-2</v>
      </c>
      <c r="J638" s="29">
        <v>2.0240279626303478E-2</v>
      </c>
      <c r="K638" s="59">
        <v>2.0240279626303477E-4</v>
      </c>
      <c r="L638" s="59">
        <v>4.1601664066562658E-3</v>
      </c>
      <c r="M638" s="59">
        <v>4.1601664066562661E-5</v>
      </c>
      <c r="N638" s="29">
        <v>0</v>
      </c>
      <c r="O638" s="29">
        <v>0</v>
      </c>
      <c r="P638" s="29">
        <v>1.9098703121459112E-2</v>
      </c>
      <c r="Q638" s="29">
        <v>1.9098703121459112E-2</v>
      </c>
      <c r="R638" s="29">
        <v>0</v>
      </c>
      <c r="S638" s="29">
        <v>0</v>
      </c>
      <c r="T638" s="29">
        <v>7.4653544466174587E-3</v>
      </c>
      <c r="U638" s="29">
        <v>7.4653544466174587E-3</v>
      </c>
      <c r="V638" s="29"/>
      <c r="W638" s="29"/>
      <c r="X638" s="29">
        <v>5.3230033272488474E-4</v>
      </c>
      <c r="Y638" s="29">
        <v>5.3230033272488474E-4</v>
      </c>
      <c r="Z638" s="28" t="s">
        <v>19</v>
      </c>
      <c r="AA638" s="37"/>
      <c r="AB638" s="38">
        <f t="shared" si="14"/>
        <v>-4.4398978192320788</v>
      </c>
    </row>
    <row r="639" spans="1:28">
      <c r="A639" s="27">
        <v>42636</v>
      </c>
      <c r="B639" s="29">
        <v>4.4605244285412009E-2</v>
      </c>
      <c r="C639" s="29">
        <v>4.4605244285412009E-2</v>
      </c>
      <c r="D639" s="29">
        <v>3.0993239729589185E-3</v>
      </c>
      <c r="E639" s="29">
        <v>3.0993239729589185E-3</v>
      </c>
      <c r="F639" s="29">
        <v>0</v>
      </c>
      <c r="G639" s="29">
        <v>0</v>
      </c>
      <c r="H639" s="29">
        <v>4.1658611833673677E-2</v>
      </c>
      <c r="I639" s="29">
        <v>4.1658611833673677E-2</v>
      </c>
      <c r="J639" s="29">
        <v>3.486929667006939E-2</v>
      </c>
      <c r="K639" s="59">
        <v>3.4869296670069389E-4</v>
      </c>
      <c r="L639" s="59">
        <v>2.0800832033281329E-3</v>
      </c>
      <c r="M639" s="59">
        <v>2.0800832033281331E-5</v>
      </c>
      <c r="N639" s="29">
        <v>0</v>
      </c>
      <c r="O639" s="29">
        <v>0</v>
      </c>
      <c r="P639" s="29">
        <v>3.2541489944167515E-2</v>
      </c>
      <c r="Q639" s="29">
        <v>3.2541489944167515E-2</v>
      </c>
      <c r="R639" s="29">
        <v>0</v>
      </c>
      <c r="S639" s="29">
        <v>0</v>
      </c>
      <c r="T639" s="29">
        <v>0</v>
      </c>
      <c r="U639" s="29">
        <v>0</v>
      </c>
      <c r="V639" s="29"/>
      <c r="W639" s="29"/>
      <c r="X639" s="29">
        <v>0</v>
      </c>
      <c r="Y639" s="29">
        <v>0</v>
      </c>
      <c r="Z639" s="28" t="s">
        <v>19</v>
      </c>
      <c r="AA639" s="37"/>
      <c r="AB639" s="38">
        <f t="shared" si="14"/>
        <v>-3.1782471650277224</v>
      </c>
    </row>
    <row r="640" spans="1:28">
      <c r="A640" s="27">
        <v>42637</v>
      </c>
      <c r="B640" s="29">
        <v>1.1233024073673261E-3</v>
      </c>
      <c r="C640" s="29">
        <v>1.1233024073673261E-3</v>
      </c>
      <c r="D640" s="29">
        <v>0</v>
      </c>
      <c r="E640" s="29">
        <v>0</v>
      </c>
      <c r="F640" s="29">
        <v>0</v>
      </c>
      <c r="G640" s="29">
        <v>0</v>
      </c>
      <c r="H640" s="29">
        <v>1.043555727815415E-3</v>
      </c>
      <c r="I640" s="29">
        <v>1.043555727815415E-3</v>
      </c>
      <c r="J640" s="29">
        <v>1.1306516429983591E-3</v>
      </c>
      <c r="K640" s="59">
        <v>1.130651642998359E-5</v>
      </c>
      <c r="L640" s="59">
        <v>0</v>
      </c>
      <c r="M640" s="59">
        <v>0</v>
      </c>
      <c r="N640" s="29">
        <v>0</v>
      </c>
      <c r="O640" s="29">
        <v>0</v>
      </c>
      <c r="P640" s="29">
        <v>1.050383218691896E-3</v>
      </c>
      <c r="Q640" s="29">
        <v>1.050383218691896E-3</v>
      </c>
      <c r="R640" s="29">
        <v>0</v>
      </c>
      <c r="S640" s="29">
        <v>0</v>
      </c>
      <c r="T640" s="29">
        <v>0</v>
      </c>
      <c r="U640" s="29">
        <v>0</v>
      </c>
      <c r="V640" s="29"/>
      <c r="W640" s="29"/>
      <c r="X640" s="29">
        <v>0</v>
      </c>
      <c r="Y640" s="29">
        <v>0</v>
      </c>
      <c r="Z640" s="28" t="s">
        <v>19</v>
      </c>
      <c r="AA640" s="37"/>
      <c r="AB640" s="38">
        <f t="shared" si="14"/>
        <v>-6.8651214281624915</v>
      </c>
    </row>
    <row r="641" spans="1:28">
      <c r="A641" s="27">
        <v>42638</v>
      </c>
      <c r="B641" s="29">
        <v>1.9017022229741952E-3</v>
      </c>
      <c r="C641" s="29">
        <v>1.9017022229741952E-3</v>
      </c>
      <c r="D641" s="29">
        <v>5.3641879001560065E-3</v>
      </c>
      <c r="E641" s="29">
        <v>5.3641879001560065E-3</v>
      </c>
      <c r="F641" s="29">
        <v>0</v>
      </c>
      <c r="G641" s="29">
        <v>0</v>
      </c>
      <c r="H641" s="29">
        <v>2.1475146898044268E-3</v>
      </c>
      <c r="I641" s="29">
        <v>2.1475146898044268E-3</v>
      </c>
      <c r="J641" s="29">
        <v>1.8478078279858898E-3</v>
      </c>
      <c r="K641" s="59">
        <v>1.8478078279858898E-5</v>
      </c>
      <c r="L641" s="59">
        <v>4.1601664066562658E-3</v>
      </c>
      <c r="M641" s="59">
        <v>4.1601664066562661E-5</v>
      </c>
      <c r="N641" s="29">
        <v>0</v>
      </c>
      <c r="O641" s="29">
        <v>0</v>
      </c>
      <c r="P641" s="29">
        <v>2.0119692482525151E-3</v>
      </c>
      <c r="Q641" s="29">
        <v>2.0119692482525151E-3</v>
      </c>
      <c r="R641" s="29">
        <v>1.6809342523297652E-3</v>
      </c>
      <c r="S641" s="29">
        <v>1.6809342523297652E-3</v>
      </c>
      <c r="T641" s="29">
        <v>0</v>
      </c>
      <c r="U641" s="29">
        <v>0</v>
      </c>
      <c r="V641" s="29"/>
      <c r="W641" s="29"/>
      <c r="X641" s="29">
        <v>1.561079010599186E-3</v>
      </c>
      <c r="Y641" s="29">
        <v>1.561079010599186E-3</v>
      </c>
      <c r="Z641" s="28" t="s">
        <v>19</v>
      </c>
      <c r="AA641" s="37"/>
      <c r="AB641" s="38">
        <f t="shared" si="14"/>
        <v>-6.143444063708106</v>
      </c>
    </row>
    <row r="642" spans="1:28">
      <c r="A642" s="27">
        <v>42639</v>
      </c>
      <c r="B642" s="29">
        <v>0.64966328106497684</v>
      </c>
      <c r="C642" s="29">
        <v>0.64966328106497684</v>
      </c>
      <c r="D642" s="29">
        <v>0.82313628312225451</v>
      </c>
      <c r="E642" s="29">
        <v>0.82313628312225451</v>
      </c>
      <c r="F642" s="29">
        <v>0</v>
      </c>
      <c r="G642" s="29">
        <v>0</v>
      </c>
      <c r="H642" s="29">
        <v>0.66197866097980496</v>
      </c>
      <c r="I642" s="29">
        <v>0.66197866097980496</v>
      </c>
      <c r="J642" s="29">
        <v>1.7017760922094873</v>
      </c>
      <c r="K642" s="59">
        <v>1.7017760922094873E-2</v>
      </c>
      <c r="L642" s="59">
        <v>1.9157573881026022</v>
      </c>
      <c r="M642" s="59">
        <v>1.9157573881026024E-2</v>
      </c>
      <c r="N642" s="29">
        <v>0</v>
      </c>
      <c r="O642" s="29">
        <v>0</v>
      </c>
      <c r="P642" s="29">
        <v>1.7169672800158811</v>
      </c>
      <c r="Q642" s="29">
        <v>1.7169672800158811</v>
      </c>
      <c r="R642" s="29">
        <v>0</v>
      </c>
      <c r="S642" s="29">
        <v>0</v>
      </c>
      <c r="T642" s="29">
        <v>0</v>
      </c>
      <c r="U642" s="29">
        <v>0</v>
      </c>
      <c r="V642" s="29"/>
      <c r="W642" s="29"/>
      <c r="X642" s="29">
        <v>0</v>
      </c>
      <c r="Y642" s="29">
        <v>0</v>
      </c>
      <c r="Z642" s="28" t="s">
        <v>19</v>
      </c>
      <c r="AA642" s="37"/>
      <c r="AB642" s="38">
        <f t="shared" si="14"/>
        <v>-0.41252195773413974</v>
      </c>
    </row>
    <row r="643" spans="1:28">
      <c r="A643" s="27">
        <v>42640</v>
      </c>
      <c r="B643" s="29">
        <v>1.569630104622427E-2</v>
      </c>
      <c r="C643" s="29">
        <v>1.569630104622427E-2</v>
      </c>
      <c r="D643" s="29">
        <v>1.3657182512144324E-2</v>
      </c>
      <c r="E643" s="29">
        <v>1.3657182512144324E-2</v>
      </c>
      <c r="F643" s="29">
        <v>0</v>
      </c>
      <c r="G643" s="29">
        <v>0</v>
      </c>
      <c r="H643" s="29">
        <v>1.5551537773895181E-2</v>
      </c>
      <c r="I643" s="29">
        <v>1.5551537773895181E-2</v>
      </c>
      <c r="J643" s="29">
        <v>1.3089715592655288E-2</v>
      </c>
      <c r="K643" s="59">
        <v>1.3089715592655288E-4</v>
      </c>
      <c r="L643" s="59">
        <v>3.3310201249132546E-4</v>
      </c>
      <c r="M643" s="59">
        <v>3.3310201249132545E-6</v>
      </c>
      <c r="N643" s="29">
        <v>0</v>
      </c>
      <c r="O643" s="29">
        <v>0</v>
      </c>
      <c r="P643" s="29">
        <v>1.2184084509989736E-2</v>
      </c>
      <c r="Q643" s="29">
        <v>1.2184084509989736E-2</v>
      </c>
      <c r="R643" s="29">
        <v>0</v>
      </c>
      <c r="S643" s="29">
        <v>0</v>
      </c>
      <c r="T643" s="29">
        <v>0</v>
      </c>
      <c r="U643" s="29">
        <v>0</v>
      </c>
      <c r="V643" s="29"/>
      <c r="W643" s="29"/>
      <c r="X643" s="29">
        <v>0</v>
      </c>
      <c r="Y643" s="29">
        <v>0</v>
      </c>
      <c r="Z643" s="28" t="s">
        <v>19</v>
      </c>
      <c r="AA643" s="37"/>
      <c r="AB643" s="38">
        <f t="shared" si="14"/>
        <v>-4.1635957530344978</v>
      </c>
    </row>
    <row r="644" spans="1:28">
      <c r="A644" s="27">
        <v>42641</v>
      </c>
      <c r="B644" s="29">
        <v>1.9117292455387718E-2</v>
      </c>
      <c r="C644" s="29">
        <v>1.9117292455387718E-2</v>
      </c>
      <c r="D644" s="29">
        <v>5.2065208212214678E-2</v>
      </c>
      <c r="E644" s="29">
        <v>5.2065208212214678E-2</v>
      </c>
      <c r="F644" s="29">
        <v>0</v>
      </c>
      <c r="G644" s="29">
        <v>0</v>
      </c>
      <c r="H644" s="29">
        <v>2.1456365943106008E-2</v>
      </c>
      <c r="I644" s="29">
        <v>2.1456365943106008E-2</v>
      </c>
      <c r="J644" s="29">
        <v>2.3893899649821033E-2</v>
      </c>
      <c r="K644" s="59">
        <v>2.3893899649821035E-4</v>
      </c>
      <c r="L644" s="59">
        <v>5.4226008041015602E-3</v>
      </c>
      <c r="M644" s="59">
        <v>5.4226008041015599E-5</v>
      </c>
      <c r="N644" s="29">
        <v>0</v>
      </c>
      <c r="O644" s="29">
        <v>0</v>
      </c>
      <c r="P644" s="29">
        <v>2.258256555109913E-2</v>
      </c>
      <c r="Q644" s="29">
        <v>2.258256555109913E-2</v>
      </c>
      <c r="R644" s="29">
        <v>0</v>
      </c>
      <c r="S644" s="29">
        <v>0</v>
      </c>
      <c r="T644" s="29">
        <v>0</v>
      </c>
      <c r="U644" s="29">
        <v>0</v>
      </c>
      <c r="V644" s="29"/>
      <c r="W644" s="29"/>
      <c r="X644" s="29">
        <v>0</v>
      </c>
      <c r="Y644" s="29">
        <v>0</v>
      </c>
      <c r="Z644" s="28" t="s">
        <v>19</v>
      </c>
      <c r="AA644" s="37"/>
      <c r="AB644" s="38">
        <f t="shared" si="14"/>
        <v>-3.8417338970743686</v>
      </c>
    </row>
    <row r="645" spans="1:28">
      <c r="A645" s="27">
        <v>42642</v>
      </c>
      <c r="B645" s="29">
        <v>9.0838297236114987E-3</v>
      </c>
      <c r="C645" s="29">
        <v>9.0838297236114987E-3</v>
      </c>
      <c r="D645" s="29">
        <v>5.0754030161206448E-3</v>
      </c>
      <c r="E645" s="29">
        <v>5.0754030161206448E-3</v>
      </c>
      <c r="F645" s="29">
        <v>0</v>
      </c>
      <c r="G645" s="29">
        <v>0</v>
      </c>
      <c r="H645" s="29">
        <v>8.7992592303471097E-3</v>
      </c>
      <c r="I645" s="29">
        <v>8.7992592303471097E-3</v>
      </c>
      <c r="J645" s="29">
        <v>3.9248718438169641E-3</v>
      </c>
      <c r="K645" s="59">
        <v>3.9248718438169641E-5</v>
      </c>
      <c r="L645" s="59">
        <v>4.1601664066562658E-3</v>
      </c>
      <c r="M645" s="59">
        <v>4.1601664066562661E-5</v>
      </c>
      <c r="N645" s="29">
        <v>0</v>
      </c>
      <c r="O645" s="29">
        <v>0</v>
      </c>
      <c r="P645" s="29">
        <v>3.9415761257449531E-3</v>
      </c>
      <c r="Q645" s="29">
        <v>3.9415761257449531E-3</v>
      </c>
      <c r="R645" s="29">
        <v>0</v>
      </c>
      <c r="S645" s="29">
        <v>0</v>
      </c>
      <c r="T645" s="29">
        <v>0</v>
      </c>
      <c r="U645" s="29">
        <v>0</v>
      </c>
      <c r="V645" s="29"/>
      <c r="W645" s="29"/>
      <c r="X645" s="29">
        <v>0</v>
      </c>
      <c r="Y645" s="29">
        <v>0</v>
      </c>
      <c r="Z645" s="28" t="s">
        <v>19</v>
      </c>
      <c r="AA645" s="37"/>
      <c r="AB645" s="38">
        <f t="shared" si="14"/>
        <v>-4.7330877394108208</v>
      </c>
    </row>
    <row r="646" spans="1:28">
      <c r="A646" s="27">
        <v>42643</v>
      </c>
      <c r="B646" s="29">
        <v>5.1650966761006084E-2</v>
      </c>
      <c r="C646" s="29">
        <v>5.1650966761006084E-2</v>
      </c>
      <c r="D646" s="29">
        <v>3.88940890899636E-3</v>
      </c>
      <c r="E646" s="29">
        <v>3.88940890899636E-3</v>
      </c>
      <c r="F646" s="29">
        <v>0</v>
      </c>
      <c r="G646" s="29">
        <v>0</v>
      </c>
      <c r="H646" s="29">
        <v>4.8260227433872441E-2</v>
      </c>
      <c r="I646" s="29">
        <v>4.8260227433872441E-2</v>
      </c>
      <c r="J646" s="29">
        <v>5.4755843853777672E-2</v>
      </c>
      <c r="K646" s="59">
        <v>5.4755843853777669E-4</v>
      </c>
      <c r="L646" s="59">
        <v>2.0800832033281329E-3</v>
      </c>
      <c r="M646" s="59">
        <v>2.0800832033281331E-5</v>
      </c>
      <c r="N646" s="29">
        <v>0</v>
      </c>
      <c r="O646" s="29">
        <v>0</v>
      </c>
      <c r="P646" s="29">
        <v>5.1016230213502704E-2</v>
      </c>
      <c r="Q646" s="29">
        <v>5.1016230213502704E-2</v>
      </c>
      <c r="R646" s="29">
        <v>0</v>
      </c>
      <c r="S646" s="29">
        <v>0</v>
      </c>
      <c r="T646" s="29">
        <v>0</v>
      </c>
      <c r="U646" s="29">
        <v>0</v>
      </c>
      <c r="V646" s="29"/>
      <c r="W646" s="29"/>
      <c r="X646" s="29">
        <v>0</v>
      </c>
      <c r="Y646" s="29">
        <v>0</v>
      </c>
      <c r="Z646" s="28" t="s">
        <v>19</v>
      </c>
      <c r="AA646" s="37"/>
      <c r="AB646" s="38">
        <f t="shared" si="14"/>
        <v>-3.0311475061176898</v>
      </c>
    </row>
    <row r="647" spans="1:28">
      <c r="A647" s="27">
        <v>42644</v>
      </c>
      <c r="B647" s="29">
        <v>2.2444727765562736E-2</v>
      </c>
      <c r="C647" s="29">
        <v>2.2444727765562736E-2</v>
      </c>
      <c r="D647" s="29">
        <v>1.4352574102964118E-3</v>
      </c>
      <c r="E647" s="29">
        <v>1.4352574102964118E-3</v>
      </c>
      <c r="F647" s="29">
        <v>0</v>
      </c>
      <c r="G647" s="29">
        <v>0</v>
      </c>
      <c r="H647" s="29">
        <v>2.0953201094749751E-2</v>
      </c>
      <c r="I647" s="29">
        <v>2.0953201094749751E-2</v>
      </c>
      <c r="J647" s="29">
        <v>1.3706457584067388E-2</v>
      </c>
      <c r="K647" s="59">
        <v>1.3704842367434536E-4</v>
      </c>
      <c r="L647" s="59">
        <v>2.0800832033281329E-3</v>
      </c>
      <c r="M647" s="59">
        <v>2.0800832033281331E-5</v>
      </c>
      <c r="N647" s="29">
        <v>0</v>
      </c>
      <c r="O647" s="29">
        <v>0</v>
      </c>
      <c r="P647" s="29">
        <v>1.2881065645075331E-2</v>
      </c>
      <c r="Q647" s="29">
        <v>1.2879565097620057E-2</v>
      </c>
      <c r="R647" s="29">
        <v>0</v>
      </c>
      <c r="S647" s="29">
        <v>0</v>
      </c>
      <c r="T647" s="29">
        <v>0</v>
      </c>
      <c r="U647" s="29">
        <v>0</v>
      </c>
      <c r="V647" s="29"/>
      <c r="W647" s="29"/>
      <c r="X647" s="29">
        <v>0</v>
      </c>
      <c r="Y647" s="29">
        <v>0</v>
      </c>
      <c r="Z647" s="28" t="s">
        <v>19</v>
      </c>
      <c r="AA647" s="37"/>
      <c r="AB647" s="38">
        <f t="shared" si="14"/>
        <v>-3.8654638474008158</v>
      </c>
    </row>
    <row r="648" spans="1:28">
      <c r="A648" s="27">
        <v>42645</v>
      </c>
      <c r="B648" s="29">
        <v>0.13278964256891307</v>
      </c>
      <c r="C648" s="29">
        <v>0.13278964256891307</v>
      </c>
      <c r="D648" s="29">
        <v>7.9459178367134679E-3</v>
      </c>
      <c r="E648" s="29">
        <v>7.9459178367134679E-3</v>
      </c>
      <c r="F648" s="29">
        <v>0</v>
      </c>
      <c r="G648" s="29">
        <v>0</v>
      </c>
      <c r="H648" s="29">
        <v>0.12392660404519157</v>
      </c>
      <c r="I648" s="29">
        <v>0.12392660404519157</v>
      </c>
      <c r="J648" s="29">
        <v>0.193870671938978</v>
      </c>
      <c r="K648" s="59">
        <v>1.9386421107244658E-3</v>
      </c>
      <c r="L648" s="59">
        <v>2.0800832033281329E-3</v>
      </c>
      <c r="M648" s="59">
        <v>2.0384815392615701E-5</v>
      </c>
      <c r="N648" s="29">
        <v>0</v>
      </c>
      <c r="O648" s="29">
        <v>0</v>
      </c>
      <c r="P648" s="29">
        <v>0.18025487042314201</v>
      </c>
      <c r="Q648" s="29">
        <v>0.18024591480372673</v>
      </c>
      <c r="R648" s="29">
        <v>0</v>
      </c>
      <c r="S648" s="29">
        <v>0</v>
      </c>
      <c r="T648" s="29">
        <v>0</v>
      </c>
      <c r="U648" s="29">
        <v>0</v>
      </c>
      <c r="V648" s="29"/>
      <c r="W648" s="29"/>
      <c r="X648" s="29">
        <v>0</v>
      </c>
      <c r="Y648" s="29">
        <v>0</v>
      </c>
      <c r="Z648" s="28" t="s">
        <v>19</v>
      </c>
      <c r="AA648" s="37"/>
      <c r="AB648" s="38">
        <f t="shared" si="14"/>
        <v>-2.0880657914821121</v>
      </c>
    </row>
    <row r="649" spans="1:28">
      <c r="A649" s="27">
        <v>42646</v>
      </c>
      <c r="B649" s="29">
        <v>8.8759966696087787E-3</v>
      </c>
      <c r="C649" s="29">
        <v>8.8759966696087787E-3</v>
      </c>
      <c r="D649" s="29">
        <v>2.042641705668227E-3</v>
      </c>
      <c r="E649" s="29">
        <v>2.042641705668227E-3</v>
      </c>
      <c r="F649" s="29">
        <v>0</v>
      </c>
      <c r="G649" s="29">
        <v>0</v>
      </c>
      <c r="H649" s="29">
        <v>8.3908758642051873E-3</v>
      </c>
      <c r="I649" s="29">
        <v>8.3908758642051873E-3</v>
      </c>
      <c r="J649" s="29">
        <v>1.4159935588096597E-3</v>
      </c>
      <c r="K649" s="59">
        <v>1.4111479089110952E-5</v>
      </c>
      <c r="L649" s="59">
        <v>2.0800832033281329E-3</v>
      </c>
      <c r="M649" s="59">
        <v>2.0592823712948516E-5</v>
      </c>
      <c r="N649" s="29">
        <v>0</v>
      </c>
      <c r="O649" s="29">
        <v>0</v>
      </c>
      <c r="P649" s="29">
        <v>1.4631393173585769E-3</v>
      </c>
      <c r="Q649" s="29">
        <v>1.4571609601956598E-3</v>
      </c>
      <c r="R649" s="29">
        <v>0</v>
      </c>
      <c r="S649" s="29">
        <v>0</v>
      </c>
      <c r="T649" s="29">
        <v>0</v>
      </c>
      <c r="U649" s="29">
        <v>0</v>
      </c>
      <c r="V649" s="29"/>
      <c r="W649" s="29"/>
      <c r="X649" s="29">
        <v>0</v>
      </c>
      <c r="Y649" s="29">
        <v>0</v>
      </c>
      <c r="Z649" s="28" t="s">
        <v>19</v>
      </c>
      <c r="AA649" s="37"/>
      <c r="AB649" s="38">
        <f t="shared" ref="AB649:AB712" si="15">IF(I649&gt;0,LN(I649),"")</f>
        <v>-4.7806103701250766</v>
      </c>
    </row>
    <row r="650" spans="1:28">
      <c r="A650" s="27">
        <v>42647</v>
      </c>
      <c r="B650" s="29">
        <v>0.333125882387519</v>
      </c>
      <c r="C650" s="29">
        <v>0.333125882387519</v>
      </c>
      <c r="D650" s="29">
        <v>2.9076179579823189</v>
      </c>
      <c r="E650" s="29">
        <v>2.9076179579823189</v>
      </c>
      <c r="F650" s="29">
        <v>0</v>
      </c>
      <c r="G650" s="29">
        <v>0</v>
      </c>
      <c r="H650" s="29">
        <v>0.51589696274384966</v>
      </c>
      <c r="I650" s="29">
        <v>0.51589696274384966</v>
      </c>
      <c r="J650" s="29">
        <v>0.73814642181290913</v>
      </c>
      <c r="K650" s="59">
        <v>7.3810927183035344E-3</v>
      </c>
      <c r="L650" s="59">
        <v>10.860634425377015</v>
      </c>
      <c r="M650" s="59">
        <v>0.10860384815392615</v>
      </c>
      <c r="N650" s="29">
        <v>0</v>
      </c>
      <c r="O650" s="29">
        <v>0</v>
      </c>
      <c r="P650" s="29">
        <v>1.456772859176469</v>
      </c>
      <c r="Q650" s="29">
        <v>1.4567206260074328</v>
      </c>
      <c r="R650" s="29">
        <v>7.962743040434022E-3</v>
      </c>
      <c r="S650" s="29">
        <v>7.962743040434022E-3</v>
      </c>
      <c r="T650" s="29">
        <v>0</v>
      </c>
      <c r="U650" s="29">
        <v>0</v>
      </c>
      <c r="V650" s="29"/>
      <c r="W650" s="29"/>
      <c r="X650" s="29">
        <v>7.3949775310888782E-3</v>
      </c>
      <c r="Y650" s="29">
        <v>7.3949775310888782E-3</v>
      </c>
      <c r="Z650" s="28" t="s">
        <v>19</v>
      </c>
      <c r="AA650" s="37"/>
      <c r="AB650" s="38">
        <f t="shared" si="15"/>
        <v>-0.66184821804514204</v>
      </c>
    </row>
    <row r="651" spans="1:28">
      <c r="A651" s="27">
        <v>42648</v>
      </c>
      <c r="B651" s="29">
        <v>5.0607698424494328E-2</v>
      </c>
      <c r="C651" s="29">
        <v>5.0607698424494328E-2</v>
      </c>
      <c r="D651" s="29">
        <v>0.1756549003224129</v>
      </c>
      <c r="E651" s="29">
        <v>0.1756549003224129</v>
      </c>
      <c r="F651" s="29">
        <v>0</v>
      </c>
      <c r="G651" s="29">
        <v>0</v>
      </c>
      <c r="H651" s="29">
        <v>5.9485182415637883E-2</v>
      </c>
      <c r="I651" s="29">
        <v>5.9485182415637883E-2</v>
      </c>
      <c r="J651" s="29">
        <v>1.5414542013357645E-2</v>
      </c>
      <c r="K651" s="59">
        <v>1.5408081146826226E-4</v>
      </c>
      <c r="L651" s="59">
        <v>0.19881435257410296</v>
      </c>
      <c r="M651" s="59">
        <v>1.9856474258970356E-3</v>
      </c>
      <c r="N651" s="29">
        <v>0</v>
      </c>
      <c r="O651" s="29">
        <v>0</v>
      </c>
      <c r="P651" s="29">
        <v>2.843465647830096E-2</v>
      </c>
      <c r="Q651" s="29">
        <v>2.8410933710914736E-2</v>
      </c>
      <c r="R651" s="29">
        <v>0</v>
      </c>
      <c r="S651" s="29">
        <v>0</v>
      </c>
      <c r="T651" s="29">
        <v>1.3879250520471896E-5</v>
      </c>
      <c r="U651" s="29">
        <v>1.3879250520471896E-5</v>
      </c>
      <c r="V651" s="29"/>
      <c r="W651" s="29"/>
      <c r="X651" s="29">
        <v>9.8962878760119407E-7</v>
      </c>
      <c r="Y651" s="29">
        <v>9.8962878760119407E-7</v>
      </c>
      <c r="Z651" s="28" t="s">
        <v>19</v>
      </c>
      <c r="AA651" s="37"/>
      <c r="AB651" s="38">
        <f t="shared" si="15"/>
        <v>-2.8220280324762217</v>
      </c>
    </row>
    <row r="652" spans="1:28">
      <c r="A652" s="27">
        <v>42649</v>
      </c>
      <c r="B652" s="29">
        <v>7.3955977809136306E-2</v>
      </c>
      <c r="C652" s="29">
        <v>7.3955977809136306E-2</v>
      </c>
      <c r="D652" s="29">
        <v>0.23072121074988708</v>
      </c>
      <c r="E652" s="29">
        <v>0.23072121074988708</v>
      </c>
      <c r="F652" s="29">
        <v>0</v>
      </c>
      <c r="G652" s="29">
        <v>0</v>
      </c>
      <c r="H652" s="29">
        <v>8.5085222003944389E-2</v>
      </c>
      <c r="I652" s="29">
        <v>8.5085222003944389E-2</v>
      </c>
      <c r="J652" s="29">
        <v>1.2598689736267429E-2</v>
      </c>
      <c r="K652" s="59">
        <v>1.2587383219837445E-4</v>
      </c>
      <c r="L652" s="59">
        <v>1.6448160494081109E-2</v>
      </c>
      <c r="M652" s="59">
        <v>1.6406558830014544E-4</v>
      </c>
      <c r="N652" s="29">
        <v>0</v>
      </c>
      <c r="O652" s="29">
        <v>0</v>
      </c>
      <c r="P652" s="29">
        <v>1.287197545964382E-2</v>
      </c>
      <c r="Q652" s="29">
        <v>1.285851819786271E-2</v>
      </c>
      <c r="R652" s="29">
        <v>0</v>
      </c>
      <c r="S652" s="29">
        <v>0</v>
      </c>
      <c r="T652" s="29">
        <v>3.5644438836666459E-2</v>
      </c>
      <c r="U652" s="29">
        <v>3.5644438836666459E-2</v>
      </c>
      <c r="V652" s="29"/>
      <c r="W652" s="29"/>
      <c r="X652" s="29">
        <v>2.5415466590667031E-3</v>
      </c>
      <c r="Y652" s="29">
        <v>2.5415466590667031E-3</v>
      </c>
      <c r="Z652" s="28" t="s">
        <v>19</v>
      </c>
      <c r="AA652" s="37"/>
      <c r="AB652" s="38">
        <f t="shared" si="15"/>
        <v>-2.4641019129602326</v>
      </c>
    </row>
    <row r="653" spans="1:28">
      <c r="A653" s="27">
        <v>42650</v>
      </c>
      <c r="B653" s="29">
        <v>1.170089713588798E-2</v>
      </c>
      <c r="C653" s="29">
        <v>1.170089713588798E-2</v>
      </c>
      <c r="D653" s="29">
        <v>1.4079736522100886E-2</v>
      </c>
      <c r="E653" s="29">
        <v>1.4079736522100886E-2</v>
      </c>
      <c r="F653" s="29">
        <v>0</v>
      </c>
      <c r="G653" s="29">
        <v>0</v>
      </c>
      <c r="H653" s="29">
        <v>1.1869778232370622E-2</v>
      </c>
      <c r="I653" s="29">
        <v>1.1869778232370622E-2</v>
      </c>
      <c r="J653" s="29">
        <v>3.3619305662437771E-3</v>
      </c>
      <c r="K653" s="59">
        <v>3.3425479666495196E-5</v>
      </c>
      <c r="L653" s="59">
        <v>8.3203328133125316E-3</v>
      </c>
      <c r="M653" s="59">
        <v>8.2995319812792501E-5</v>
      </c>
      <c r="N653" s="29">
        <v>0</v>
      </c>
      <c r="O653" s="29">
        <v>0</v>
      </c>
      <c r="P653" s="29">
        <v>3.7139427336646603E-3</v>
      </c>
      <c r="Q653" s="29">
        <v>3.6944594494042761E-3</v>
      </c>
      <c r="R653" s="29">
        <v>0</v>
      </c>
      <c r="S653" s="29">
        <v>0</v>
      </c>
      <c r="T653" s="29">
        <v>0</v>
      </c>
      <c r="U653" s="29">
        <v>0</v>
      </c>
      <c r="V653" s="29"/>
      <c r="W653" s="29"/>
      <c r="X653" s="29">
        <v>0</v>
      </c>
      <c r="Y653" s="29">
        <v>0</v>
      </c>
      <c r="Z653" s="28" t="s">
        <v>19</v>
      </c>
      <c r="AA653" s="37"/>
      <c r="AB653" s="38">
        <f t="shared" si="15"/>
        <v>-4.4337597535704214</v>
      </c>
    </row>
    <row r="654" spans="1:28">
      <c r="A654" s="27">
        <v>42651</v>
      </c>
      <c r="B654" s="29">
        <v>1.5911711031417138E-2</v>
      </c>
      <c r="C654" s="29">
        <v>1.5911711031417138E-2</v>
      </c>
      <c r="D654" s="29">
        <v>1.7465765297971917E-3</v>
      </c>
      <c r="E654" s="29">
        <v>1.7465765297971917E-3</v>
      </c>
      <c r="F654" s="29">
        <v>0</v>
      </c>
      <c r="G654" s="29">
        <v>0</v>
      </c>
      <c r="H654" s="29">
        <v>1.4906084733011979E-2</v>
      </c>
      <c r="I654" s="29">
        <v>1.4906084733011979E-2</v>
      </c>
      <c r="J654" s="29">
        <v>3.2072701635318629E-3</v>
      </c>
      <c r="K654" s="59">
        <v>3.2056549468990082E-5</v>
      </c>
      <c r="L654" s="59">
        <v>2.0800832033281329E-3</v>
      </c>
      <c r="M654" s="59">
        <v>2.0800832033281331E-5</v>
      </c>
      <c r="N654" s="29">
        <v>0</v>
      </c>
      <c r="O654" s="29">
        <v>0</v>
      </c>
      <c r="P654" s="29">
        <v>3.1272477076723293E-3</v>
      </c>
      <c r="Q654" s="29">
        <v>3.1257471602170548E-3</v>
      </c>
      <c r="R654" s="29">
        <v>0</v>
      </c>
      <c r="S654" s="29">
        <v>0</v>
      </c>
      <c r="T654" s="29">
        <v>0</v>
      </c>
      <c r="U654" s="29">
        <v>0</v>
      </c>
      <c r="V654" s="29"/>
      <c r="W654" s="29"/>
      <c r="X654" s="29">
        <v>0</v>
      </c>
      <c r="Y654" s="29">
        <v>0</v>
      </c>
      <c r="Z654" s="28" t="s">
        <v>19</v>
      </c>
      <c r="AA654" s="37"/>
      <c r="AB654" s="38">
        <f t="shared" si="15"/>
        <v>-4.2059857780485208</v>
      </c>
    </row>
    <row r="655" spans="1:28">
      <c r="A655" s="27">
        <v>42652</v>
      </c>
      <c r="B655" s="29">
        <v>13.024410126156184</v>
      </c>
      <c r="C655" s="29">
        <v>13.024410126156184</v>
      </c>
      <c r="D655" s="29">
        <v>66.884385934684744</v>
      </c>
      <c r="E655" s="29">
        <v>66.884385934684744</v>
      </c>
      <c r="F655" s="29">
        <v>0</v>
      </c>
      <c r="G655" s="29">
        <v>0</v>
      </c>
      <c r="H655" s="29">
        <v>16.848094828784866</v>
      </c>
      <c r="I655" s="29">
        <v>16.848094828784866</v>
      </c>
      <c r="J655" s="29">
        <v>6.1286900452230704</v>
      </c>
      <c r="K655" s="59">
        <v>6.1286900452230703E-2</v>
      </c>
      <c r="L655" s="59">
        <v>46.940217916298742</v>
      </c>
      <c r="M655" s="59">
        <v>0.46940217916298743</v>
      </c>
      <c r="N655" s="29">
        <v>0</v>
      </c>
      <c r="O655" s="29">
        <v>0</v>
      </c>
      <c r="P655" s="29">
        <v>9.0260254500196311</v>
      </c>
      <c r="Q655" s="29">
        <v>9.0260254500196311</v>
      </c>
      <c r="R655" s="29">
        <v>2.4426578045327371E-2</v>
      </c>
      <c r="S655" s="29">
        <v>2.4426578045327371E-2</v>
      </c>
      <c r="T655" s="29">
        <v>0</v>
      </c>
      <c r="U655" s="29">
        <v>0</v>
      </c>
      <c r="V655" s="29"/>
      <c r="W655" s="29"/>
      <c r="X655" s="29">
        <v>2.2684895756317044E-2</v>
      </c>
      <c r="Y655" s="29">
        <v>2.2684895756317044E-2</v>
      </c>
      <c r="Z655" s="28" t="s">
        <v>20</v>
      </c>
      <c r="AA655" s="37"/>
      <c r="AB655" s="38">
        <f t="shared" si="15"/>
        <v>2.8242375838649099</v>
      </c>
    </row>
    <row r="656" spans="1:28">
      <c r="A656" s="27">
        <v>42653</v>
      </c>
      <c r="B656" s="29">
        <v>0.13240308211883764</v>
      </c>
      <c r="C656" s="29">
        <v>0.13240308211883764</v>
      </c>
      <c r="D656" s="29">
        <v>7.2916730645798395</v>
      </c>
      <c r="E656" s="29">
        <v>7.2916730645798395</v>
      </c>
      <c r="F656" s="29">
        <v>0</v>
      </c>
      <c r="G656" s="29">
        <v>0</v>
      </c>
      <c r="H656" s="29">
        <v>0.64066159324854599</v>
      </c>
      <c r="I656" s="29">
        <v>0.64066159324854599</v>
      </c>
      <c r="J656" s="29">
        <v>6.8992892602062608E-2</v>
      </c>
      <c r="K656" s="59">
        <v>6.8984816518898333E-4</v>
      </c>
      <c r="L656" s="59">
        <v>0.62203350212110797</v>
      </c>
      <c r="M656" s="59">
        <v>6.2201270128907473E-3</v>
      </c>
      <c r="N656" s="29">
        <v>0</v>
      </c>
      <c r="O656" s="29">
        <v>0</v>
      </c>
      <c r="P656" s="29">
        <v>0.1082549399165281</v>
      </c>
      <c r="Q656" s="29">
        <v>0.10824596046445463</v>
      </c>
      <c r="R656" s="29">
        <v>6.2593106241151395E-3</v>
      </c>
      <c r="S656" s="29">
        <v>6.2593106241151395E-3</v>
      </c>
      <c r="T656" s="29">
        <v>4.5759468382646731E-2</v>
      </c>
      <c r="U656" s="29">
        <v>4.5759468382646731E-2</v>
      </c>
      <c r="V656" s="29"/>
      <c r="W656" s="29"/>
      <c r="X656" s="29">
        <v>9.0757806615262403E-3</v>
      </c>
      <c r="Y656" s="29">
        <v>9.0757806615262403E-3</v>
      </c>
      <c r="Z656" s="28" t="s">
        <v>19</v>
      </c>
      <c r="AA656" s="37"/>
      <c r="AB656" s="38">
        <f t="shared" si="15"/>
        <v>-0.44525389711825386</v>
      </c>
    </row>
    <row r="657" spans="1:28">
      <c r="A657" s="27">
        <v>42654</v>
      </c>
      <c r="B657" s="29">
        <v>8.8795559877049693E-2</v>
      </c>
      <c r="C657" s="29">
        <v>8.8795559877049693E-2</v>
      </c>
      <c r="D657" s="29">
        <v>0.10442537702132086</v>
      </c>
      <c r="E657" s="29">
        <v>0.10442537702132086</v>
      </c>
      <c r="F657" s="29">
        <v>0</v>
      </c>
      <c r="G657" s="29">
        <v>0</v>
      </c>
      <c r="H657" s="29">
        <v>8.9905168483854339E-2</v>
      </c>
      <c r="I657" s="29">
        <v>8.9905168483854339E-2</v>
      </c>
      <c r="J657" s="29">
        <v>3.708537389034617E-2</v>
      </c>
      <c r="K657" s="59">
        <v>3.7067606507384769E-4</v>
      </c>
      <c r="L657" s="59">
        <v>0.30577223088923561</v>
      </c>
      <c r="M657" s="59">
        <v>3.0575143005720233E-3</v>
      </c>
      <c r="N657" s="29">
        <v>0</v>
      </c>
      <c r="O657" s="29">
        <v>0</v>
      </c>
      <c r="P657" s="29">
        <v>5.6160277090383473E-2</v>
      </c>
      <c r="Q657" s="29">
        <v>5.6142294353578363E-2</v>
      </c>
      <c r="R657" s="29">
        <v>2.4201596405436197E-3</v>
      </c>
      <c r="S657" s="29">
        <v>2.4201596405436197E-3</v>
      </c>
      <c r="T657" s="29">
        <v>0</v>
      </c>
      <c r="U657" s="29">
        <v>0</v>
      </c>
      <c r="V657" s="29"/>
      <c r="W657" s="29"/>
      <c r="X657" s="29">
        <v>2.2475955926982544E-3</v>
      </c>
      <c r="Y657" s="29">
        <v>2.2475955926982544E-3</v>
      </c>
      <c r="Z657" s="28" t="s">
        <v>19</v>
      </c>
      <c r="AA657" s="37"/>
      <c r="AB657" s="38">
        <f t="shared" si="15"/>
        <v>-2.4089998476793326</v>
      </c>
    </row>
    <row r="658" spans="1:28">
      <c r="A658" s="27">
        <v>42655</v>
      </c>
      <c r="B658" s="29">
        <v>0.37895733459083331</v>
      </c>
      <c r="C658" s="29">
        <v>0.37895733459083331</v>
      </c>
      <c r="D658" s="29">
        <v>5.5496829849578856E-2</v>
      </c>
      <c r="E658" s="29">
        <v>5.5496829849578856E-2</v>
      </c>
      <c r="F658" s="29">
        <v>0</v>
      </c>
      <c r="G658" s="29">
        <v>0</v>
      </c>
      <c r="H658" s="29">
        <v>0.35599388231821194</v>
      </c>
      <c r="I658" s="29">
        <v>0.35599388231821194</v>
      </c>
      <c r="J658" s="29">
        <v>0.11233831681505124</v>
      </c>
      <c r="K658" s="59">
        <v>1.1232701029862127E-3</v>
      </c>
      <c r="L658" s="59">
        <v>2.5732171801539903E-3</v>
      </c>
      <c r="M658" s="59">
        <v>2.5732171801539903E-5</v>
      </c>
      <c r="N658" s="29">
        <v>0</v>
      </c>
      <c r="O658" s="29">
        <v>0</v>
      </c>
      <c r="P658" s="29">
        <v>0.10454575608593912</v>
      </c>
      <c r="Q658" s="29">
        <v>0.10453525225375218</v>
      </c>
      <c r="R658" s="29">
        <v>2.6837095615589945E-4</v>
      </c>
      <c r="S658" s="29">
        <v>2.6837095615589945E-4</v>
      </c>
      <c r="T658" s="29">
        <v>0</v>
      </c>
      <c r="U658" s="29">
        <v>0</v>
      </c>
      <c r="V658" s="29"/>
      <c r="W658" s="29"/>
      <c r="X658" s="29">
        <v>2.4923536784900966E-4</v>
      </c>
      <c r="Y658" s="29">
        <v>2.4923536784900966E-4</v>
      </c>
      <c r="Z658" s="28" t="s">
        <v>19</v>
      </c>
      <c r="AA658" s="37"/>
      <c r="AB658" s="38">
        <f t="shared" si="15"/>
        <v>-1.0328417327771664</v>
      </c>
    </row>
    <row r="659" spans="1:28">
      <c r="A659" s="27">
        <v>42656</v>
      </c>
      <c r="B659" s="29">
        <v>2.2004550331445612E-2</v>
      </c>
      <c r="C659" s="29">
        <v>2.2004550331445612E-2</v>
      </c>
      <c r="D659" s="29">
        <v>5.283411336453458E-3</v>
      </c>
      <c r="E659" s="29">
        <v>5.283411336453458E-3</v>
      </c>
      <c r="F659" s="29">
        <v>0</v>
      </c>
      <c r="G659" s="29">
        <v>0</v>
      </c>
      <c r="H659" s="29">
        <v>2.0817465442789659E-2</v>
      </c>
      <c r="I659" s="29">
        <v>2.0817465442789659E-2</v>
      </c>
      <c r="J659" s="29">
        <v>1.4286029054824482E-2</v>
      </c>
      <c r="K659" s="59">
        <v>1.4286029054824483E-4</v>
      </c>
      <c r="L659" s="59">
        <v>2.0800832033281329E-3</v>
      </c>
      <c r="M659" s="59">
        <v>2.0592823712948516E-5</v>
      </c>
      <c r="N659" s="29">
        <v>0</v>
      </c>
      <c r="O659" s="29">
        <v>0</v>
      </c>
      <c r="P659" s="29">
        <v>1.3419491561391552E-2</v>
      </c>
      <c r="Q659" s="29">
        <v>1.3418014846594458E-2</v>
      </c>
      <c r="R659" s="29">
        <v>0</v>
      </c>
      <c r="S659" s="29">
        <v>0</v>
      </c>
      <c r="T659" s="29">
        <v>0</v>
      </c>
      <c r="U659" s="29">
        <v>0</v>
      </c>
      <c r="V659" s="29"/>
      <c r="W659" s="29"/>
      <c r="X659" s="29">
        <v>0</v>
      </c>
      <c r="Y659" s="29">
        <v>0</v>
      </c>
      <c r="Z659" s="28" t="s">
        <v>19</v>
      </c>
      <c r="AA659" s="37"/>
      <c r="AB659" s="38">
        <f t="shared" si="15"/>
        <v>-3.8719629598633798</v>
      </c>
    </row>
    <row r="660" spans="1:28">
      <c r="A660" s="27">
        <v>42657</v>
      </c>
      <c r="B660" s="29">
        <v>0.11591580876109979</v>
      </c>
      <c r="C660" s="29">
        <v>0.11591580876109979</v>
      </c>
      <c r="D660" s="29">
        <v>5.1873808278731148E-3</v>
      </c>
      <c r="E660" s="29">
        <v>5.1873808278731148E-3</v>
      </c>
      <c r="F660" s="29">
        <v>0</v>
      </c>
      <c r="G660" s="29">
        <v>0</v>
      </c>
      <c r="H660" s="29">
        <v>0.10805485840457627</v>
      </c>
      <c r="I660" s="29">
        <v>0.10805485840457627</v>
      </c>
      <c r="J660" s="29">
        <v>0.2507598583478487</v>
      </c>
      <c r="K660" s="59">
        <v>2.5075662791458299E-3</v>
      </c>
      <c r="L660" s="59">
        <v>2.0800832033281329E-3</v>
      </c>
      <c r="M660" s="59">
        <v>2.0384815392615701E-5</v>
      </c>
      <c r="N660" s="29">
        <v>0</v>
      </c>
      <c r="O660" s="29">
        <v>0</v>
      </c>
      <c r="P660" s="29">
        <v>0.23310531918775729</v>
      </c>
      <c r="Q660" s="29">
        <v>0.23309936466325257</v>
      </c>
      <c r="R660" s="29">
        <v>7.9000695836071964E-3</v>
      </c>
      <c r="S660" s="29">
        <v>7.9000695836071964E-3</v>
      </c>
      <c r="T660" s="29">
        <v>0</v>
      </c>
      <c r="U660" s="29">
        <v>0</v>
      </c>
      <c r="V660" s="29"/>
      <c r="W660" s="29"/>
      <c r="X660" s="29">
        <v>7.3367728643456975E-3</v>
      </c>
      <c r="Y660" s="29">
        <v>7.3367728643456975E-3</v>
      </c>
      <c r="Z660" s="28" t="s">
        <v>19</v>
      </c>
      <c r="AA660" s="37"/>
      <c r="AB660" s="38">
        <f t="shared" si="15"/>
        <v>-2.2251162326294098</v>
      </c>
    </row>
    <row r="661" spans="1:28">
      <c r="A661" s="27">
        <v>42658</v>
      </c>
      <c r="B661" s="29">
        <v>0.51635314534236609</v>
      </c>
      <c r="C661" s="29">
        <v>0.51635314534236609</v>
      </c>
      <c r="D661" s="29">
        <v>15.514675961499076</v>
      </c>
      <c r="E661" s="29">
        <v>15.514675961499076</v>
      </c>
      <c r="F661" s="29">
        <v>0</v>
      </c>
      <c r="G661" s="29">
        <v>0</v>
      </c>
      <c r="H661" s="29">
        <v>1.5811300349774355</v>
      </c>
      <c r="I661" s="29">
        <v>1.5811300349774355</v>
      </c>
      <c r="J661" s="29">
        <v>0.79236223619628599</v>
      </c>
      <c r="K661" s="59">
        <v>7.9229439709770609E-3</v>
      </c>
      <c r="L661" s="59">
        <v>18.518246963327524</v>
      </c>
      <c r="M661" s="59">
        <v>0.18517851747518893</v>
      </c>
      <c r="N661" s="29">
        <v>0</v>
      </c>
      <c r="O661" s="29">
        <v>0</v>
      </c>
      <c r="P661" s="29">
        <v>2.0507771027874182</v>
      </c>
      <c r="Q661" s="29">
        <v>2.050686022213152</v>
      </c>
      <c r="R661" s="29">
        <v>2.5390785073432401E-3</v>
      </c>
      <c r="S661" s="29">
        <v>2.5390785073432401E-3</v>
      </c>
      <c r="T661" s="29">
        <v>0</v>
      </c>
      <c r="U661" s="29">
        <v>0</v>
      </c>
      <c r="V661" s="29"/>
      <c r="W661" s="29"/>
      <c r="X661" s="29">
        <v>2.3580352167750611E-3</v>
      </c>
      <c r="Y661" s="29">
        <v>2.3580352167750611E-3</v>
      </c>
      <c r="Z661" s="28" t="s">
        <v>19</v>
      </c>
      <c r="AA661" s="37"/>
      <c r="AB661" s="38">
        <f t="shared" si="15"/>
        <v>0.45813980340768523</v>
      </c>
    </row>
    <row r="662" spans="1:28">
      <c r="A662" s="27">
        <v>42659</v>
      </c>
      <c r="B662" s="29">
        <v>0.12334432218511351</v>
      </c>
      <c r="C662" s="29">
        <v>0.12334432218511351</v>
      </c>
      <c r="D662" s="29">
        <v>2.5807415496619863</v>
      </c>
      <c r="E662" s="29">
        <v>2.5807415496619863</v>
      </c>
      <c r="F662" s="29">
        <v>0</v>
      </c>
      <c r="G662" s="29">
        <v>0</v>
      </c>
      <c r="H662" s="29">
        <v>0.29780248051012292</v>
      </c>
      <c r="I662" s="29">
        <v>0.29780248051012292</v>
      </c>
      <c r="J662" s="29">
        <v>0.12475125663854036</v>
      </c>
      <c r="K662" s="59">
        <v>1.2471733708925041E-3</v>
      </c>
      <c r="L662" s="59">
        <v>4.5512220488819546</v>
      </c>
      <c r="M662" s="59">
        <v>4.5512220488819546E-2</v>
      </c>
      <c r="N662" s="29">
        <v>0</v>
      </c>
      <c r="O662" s="29">
        <v>0</v>
      </c>
      <c r="P662" s="29">
        <v>0.43899998031237669</v>
      </c>
      <c r="Q662" s="29">
        <v>0.43896846881581592</v>
      </c>
      <c r="R662" s="29">
        <v>1.256683159963553E-3</v>
      </c>
      <c r="S662" s="29">
        <v>1.256683159963553E-3</v>
      </c>
      <c r="T662" s="29">
        <v>0</v>
      </c>
      <c r="U662" s="29">
        <v>0</v>
      </c>
      <c r="V662" s="29"/>
      <c r="W662" s="29"/>
      <c r="X662" s="29">
        <v>1.1670781895684165E-3</v>
      </c>
      <c r="Y662" s="29">
        <v>1.1670781895684165E-3</v>
      </c>
      <c r="Z662" s="28" t="s">
        <v>19</v>
      </c>
      <c r="AA662" s="37"/>
      <c r="AB662" s="38">
        <f t="shared" si="15"/>
        <v>-1.2113248293172105</v>
      </c>
    </row>
    <row r="663" spans="1:28">
      <c r="A663" s="27">
        <v>42660</v>
      </c>
      <c r="B663" s="29">
        <v>0.10162842859229035</v>
      </c>
      <c r="C663" s="29">
        <v>0.10162842859229035</v>
      </c>
      <c r="D663" s="29">
        <v>7.1471658866354652E-3</v>
      </c>
      <c r="E663" s="29">
        <v>7.1471658866354652E-3</v>
      </c>
      <c r="F663" s="29">
        <v>0</v>
      </c>
      <c r="G663" s="29">
        <v>0</v>
      </c>
      <c r="H663" s="29">
        <v>9.4920914274479448E-2</v>
      </c>
      <c r="I663" s="29">
        <v>9.4920914274479448E-2</v>
      </c>
      <c r="J663" s="29">
        <v>1.7555234047526316E-2</v>
      </c>
      <c r="K663" s="59">
        <v>1.7540697097830624E-4</v>
      </c>
      <c r="L663" s="59">
        <v>4.1601664066562658E-3</v>
      </c>
      <c r="M663" s="59">
        <v>4.0561622464898595E-5</v>
      </c>
      <c r="N663" s="29">
        <v>0</v>
      </c>
      <c r="O663" s="29">
        <v>0</v>
      </c>
      <c r="P663" s="29">
        <v>1.6604277154950792E-2</v>
      </c>
      <c r="Q663" s="29">
        <v>1.6583388653867853E-2</v>
      </c>
      <c r="R663" s="29">
        <v>3.1748766216756954E-3</v>
      </c>
      <c r="S663" s="29">
        <v>3.1748766216756954E-3</v>
      </c>
      <c r="T663" s="29">
        <v>0</v>
      </c>
      <c r="U663" s="29">
        <v>0</v>
      </c>
      <c r="V663" s="29"/>
      <c r="W663" s="29"/>
      <c r="X663" s="29">
        <v>2.9484991744743554E-3</v>
      </c>
      <c r="Y663" s="29">
        <v>2.9484991744743554E-3</v>
      </c>
      <c r="Z663" s="28" t="s">
        <v>19</v>
      </c>
      <c r="AA663" s="37"/>
      <c r="AB663" s="38">
        <f t="shared" si="15"/>
        <v>-2.3547112154078707</v>
      </c>
    </row>
    <row r="664" spans="1:28">
      <c r="A664" s="27">
        <v>42661</v>
      </c>
      <c r="B664" s="29">
        <v>0.15535148190740933</v>
      </c>
      <c r="C664" s="29">
        <v>0.15535148190740933</v>
      </c>
      <c r="D664" s="29">
        <v>9.5767030681227258E-2</v>
      </c>
      <c r="E664" s="29">
        <v>9.5767030681227258E-2</v>
      </c>
      <c r="F664" s="29">
        <v>0</v>
      </c>
      <c r="G664" s="29">
        <v>0</v>
      </c>
      <c r="H664" s="29">
        <v>0.15112139915583109</v>
      </c>
      <c r="I664" s="29">
        <v>0.15112139915583109</v>
      </c>
      <c r="J664" s="29">
        <v>6.4285621987620972E-2</v>
      </c>
      <c r="K664" s="59">
        <v>6.428400677098811E-4</v>
      </c>
      <c r="L664" s="59">
        <v>9.5683827353094122E-2</v>
      </c>
      <c r="M664" s="59">
        <v>9.564222568902755E-4</v>
      </c>
      <c r="N664" s="29">
        <v>0</v>
      </c>
      <c r="O664" s="29">
        <v>0</v>
      </c>
      <c r="P664" s="29">
        <v>6.6514676786545379E-2</v>
      </c>
      <c r="Q664" s="29">
        <v>6.6510222809495922E-2</v>
      </c>
      <c r="R664" s="29">
        <v>7.0049640591830272E-3</v>
      </c>
      <c r="S664" s="29">
        <v>7.0049640591830272E-3</v>
      </c>
      <c r="T664" s="29">
        <v>1.7412150652955649E-2</v>
      </c>
      <c r="U664" s="29">
        <v>1.7412150652955649E-2</v>
      </c>
      <c r="V664" s="29"/>
      <c r="W664" s="29"/>
      <c r="X664" s="29">
        <v>7.7470251262372752E-3</v>
      </c>
      <c r="Y664" s="29">
        <v>7.7470251262372752E-3</v>
      </c>
      <c r="Z664" s="28" t="s">
        <v>19</v>
      </c>
      <c r="AA664" s="37"/>
      <c r="AB664" s="38">
        <f t="shared" si="15"/>
        <v>-1.8896717972568948</v>
      </c>
    </row>
    <row r="665" spans="1:28">
      <c r="A665" s="27">
        <v>42662</v>
      </c>
      <c r="B665" s="29">
        <v>0.32606284299524951</v>
      </c>
      <c r="C665" s="29">
        <v>0.32606284299524951</v>
      </c>
      <c r="D665" s="29">
        <v>0.21199840526261049</v>
      </c>
      <c r="E665" s="29">
        <v>0.21199840526261049</v>
      </c>
      <c r="F665" s="29">
        <v>0</v>
      </c>
      <c r="G665" s="29">
        <v>0</v>
      </c>
      <c r="H665" s="29">
        <v>0.31796505908196432</v>
      </c>
      <c r="I665" s="29">
        <v>0.31796505908196432</v>
      </c>
      <c r="J665" s="29">
        <v>0.26564057213271541</v>
      </c>
      <c r="K665" s="59">
        <v>2.6563734169944967E-3</v>
      </c>
      <c r="L665" s="59">
        <v>0.16869474778991161</v>
      </c>
      <c r="M665" s="59">
        <v>1.6869474778991162E-3</v>
      </c>
      <c r="N665" s="29">
        <v>0</v>
      </c>
      <c r="O665" s="29">
        <v>0</v>
      </c>
      <c r="P665" s="29">
        <v>0.25875809103318603</v>
      </c>
      <c r="Q665" s="29">
        <v>0.25875508993827551</v>
      </c>
      <c r="R665" s="29">
        <v>0</v>
      </c>
      <c r="S665" s="29">
        <v>0</v>
      </c>
      <c r="T665" s="29">
        <v>0</v>
      </c>
      <c r="U665" s="29">
        <v>0</v>
      </c>
      <c r="V665" s="29"/>
      <c r="W665" s="29"/>
      <c r="X665" s="29">
        <v>0</v>
      </c>
      <c r="Y665" s="29">
        <v>0</v>
      </c>
      <c r="Z665" s="28" t="s">
        <v>19</v>
      </c>
      <c r="AA665" s="37"/>
      <c r="AB665" s="38">
        <f t="shared" si="15"/>
        <v>-1.1458137793396321</v>
      </c>
    </row>
    <row r="666" spans="1:28">
      <c r="A666" s="27">
        <v>42663</v>
      </c>
      <c r="B666" s="29">
        <v>0.12442821639343653</v>
      </c>
      <c r="C666" s="29">
        <v>0.12442821639343653</v>
      </c>
      <c r="D666" s="29">
        <v>3.8439937597503902E-3</v>
      </c>
      <c r="E666" s="29">
        <v>3.8439937597503902E-3</v>
      </c>
      <c r="F666" s="29">
        <v>0</v>
      </c>
      <c r="G666" s="29">
        <v>0</v>
      </c>
      <c r="H666" s="29">
        <v>0.11586757297425053</v>
      </c>
      <c r="I666" s="29">
        <v>0.11586757297425053</v>
      </c>
      <c r="J666" s="29">
        <v>4.0505312771743837E-2</v>
      </c>
      <c r="K666" s="59">
        <v>4.0495621471946708E-4</v>
      </c>
      <c r="L666" s="59">
        <v>2.745709828393136E-3</v>
      </c>
      <c r="M666" s="59">
        <v>2.7041081643265733E-5</v>
      </c>
      <c r="N666" s="29">
        <v>0</v>
      </c>
      <c r="O666" s="29">
        <v>0</v>
      </c>
      <c r="P666" s="29">
        <v>3.7824642868268671E-2</v>
      </c>
      <c r="Q666" s="29">
        <v>3.7812686153942836E-2</v>
      </c>
      <c r="R666" s="29">
        <v>1.6584360883406478E-3</v>
      </c>
      <c r="S666" s="29">
        <v>1.6584360883406478E-3</v>
      </c>
      <c r="T666" s="29">
        <v>0</v>
      </c>
      <c r="U666" s="29">
        <v>0</v>
      </c>
      <c r="V666" s="29"/>
      <c r="W666" s="29"/>
      <c r="X666" s="29">
        <v>1.5401850276657359E-3</v>
      </c>
      <c r="Y666" s="29">
        <v>1.5401850276657359E-3</v>
      </c>
      <c r="Z666" s="28" t="s">
        <v>19</v>
      </c>
      <c r="AA666" s="37"/>
      <c r="AB666" s="38">
        <f t="shared" si="15"/>
        <v>-2.1553073523023989</v>
      </c>
    </row>
    <row r="667" spans="1:28">
      <c r="A667" s="27">
        <v>42664</v>
      </c>
      <c r="B667" s="29">
        <v>5.6373725594076683E-2</v>
      </c>
      <c r="C667" s="29">
        <v>5.6373725594076683E-2</v>
      </c>
      <c r="D667" s="29">
        <v>8.6962731842537694E-2</v>
      </c>
      <c r="E667" s="29">
        <v>8.6962731842537694E-2</v>
      </c>
      <c r="F667" s="29">
        <v>0</v>
      </c>
      <c r="G667" s="29">
        <v>0</v>
      </c>
      <c r="H667" s="29">
        <v>5.8545332868403251E-2</v>
      </c>
      <c r="I667" s="29">
        <v>5.8545332868403251E-2</v>
      </c>
      <c r="J667" s="29">
        <v>4.4612283399449539E-2</v>
      </c>
      <c r="K667" s="59">
        <v>4.4610668182816683E-4</v>
      </c>
      <c r="L667" s="59">
        <v>4.1601664066562669E-2</v>
      </c>
      <c r="M667" s="59">
        <v>4.1580863234529384E-4</v>
      </c>
      <c r="N667" s="29">
        <v>0</v>
      </c>
      <c r="O667" s="29">
        <v>0</v>
      </c>
      <c r="P667" s="29">
        <v>4.4398550308860689E-2</v>
      </c>
      <c r="Q667" s="29">
        <v>4.4395573046608322E-2</v>
      </c>
      <c r="R667" s="29">
        <v>4.0303853774790168E-3</v>
      </c>
      <c r="S667" s="29">
        <v>4.0303853774790168E-3</v>
      </c>
      <c r="T667" s="29">
        <v>0</v>
      </c>
      <c r="U667" s="29">
        <v>0</v>
      </c>
      <c r="V667" s="29"/>
      <c r="W667" s="29"/>
      <c r="X667" s="29">
        <v>3.7430077997923127E-3</v>
      </c>
      <c r="Y667" s="29">
        <v>3.7430077997923127E-3</v>
      </c>
      <c r="Z667" s="28" t="s">
        <v>19</v>
      </c>
      <c r="AA667" s="37"/>
      <c r="AB667" s="38">
        <f t="shared" si="15"/>
        <v>-2.8379539040130406</v>
      </c>
    </row>
    <row r="668" spans="1:28">
      <c r="A668" s="27">
        <v>42665</v>
      </c>
      <c r="B668" s="29">
        <v>0.48068265746463718</v>
      </c>
      <c r="C668" s="29">
        <v>0.48068265746463718</v>
      </c>
      <c r="D668" s="29">
        <v>0.45171786970946792</v>
      </c>
      <c r="E668" s="29">
        <v>0.45171786970946792</v>
      </c>
      <c r="F668" s="29">
        <v>0</v>
      </c>
      <c r="G668" s="29">
        <v>0</v>
      </c>
      <c r="H668" s="29">
        <v>0.47862635843754414</v>
      </c>
      <c r="I668" s="29">
        <v>0.47862635843754414</v>
      </c>
      <c r="J668" s="29">
        <v>1.1497273079480157</v>
      </c>
      <c r="K668" s="59">
        <v>1.1497143862149528E-2</v>
      </c>
      <c r="L668" s="59">
        <v>0.28824909314585939</v>
      </c>
      <c r="M668" s="59">
        <v>2.882490931458594E-3</v>
      </c>
      <c r="N668" s="29">
        <v>0</v>
      </c>
      <c r="O668" s="29">
        <v>0</v>
      </c>
      <c r="P668" s="29">
        <v>1.0885683300216782</v>
      </c>
      <c r="Q668" s="29">
        <v>1.0885563256420359</v>
      </c>
      <c r="R668" s="29">
        <v>4.777645824260413E-3</v>
      </c>
      <c r="S668" s="29">
        <v>4.777645824260413E-3</v>
      </c>
      <c r="T668" s="29">
        <v>0</v>
      </c>
      <c r="U668" s="29">
        <v>0</v>
      </c>
      <c r="V668" s="29"/>
      <c r="W668" s="29"/>
      <c r="X668" s="29">
        <v>4.4369865186533273E-3</v>
      </c>
      <c r="Y668" s="29">
        <v>4.4369865186533273E-3</v>
      </c>
      <c r="Z668" s="28" t="s">
        <v>19</v>
      </c>
      <c r="AA668" s="37"/>
      <c r="AB668" s="38">
        <f t="shared" si="15"/>
        <v>-0.73683503098020442</v>
      </c>
    </row>
    <row r="669" spans="1:28">
      <c r="A669" s="27">
        <v>42666</v>
      </c>
      <c r="B669" s="29">
        <v>3.6788959294877181E-2</v>
      </c>
      <c r="C669" s="29">
        <v>3.6788959294877181E-2</v>
      </c>
      <c r="D669" s="29">
        <v>0.22729773947210491</v>
      </c>
      <c r="E669" s="29">
        <v>0.22729773947210491</v>
      </c>
      <c r="F669" s="29">
        <v>0</v>
      </c>
      <c r="G669" s="29">
        <v>0</v>
      </c>
      <c r="H669" s="29">
        <v>5.0313761293855591E-2</v>
      </c>
      <c r="I669" s="29">
        <v>5.0313761293855591E-2</v>
      </c>
      <c r="J669" s="29">
        <v>9.9949605241054923E-3</v>
      </c>
      <c r="K669" s="59">
        <v>9.9901148742069284E-5</v>
      </c>
      <c r="L669" s="59">
        <v>3.2528979160554349E-3</v>
      </c>
      <c r="M669" s="59">
        <v>3.2528979160554352E-5</v>
      </c>
      <c r="N669" s="29">
        <v>0</v>
      </c>
      <c r="O669" s="29">
        <v>0</v>
      </c>
      <c r="P669" s="29">
        <v>9.5163208427545085E-3</v>
      </c>
      <c r="Q669" s="29">
        <v>9.511819200388686E-3</v>
      </c>
      <c r="R669" s="29">
        <v>0</v>
      </c>
      <c r="S669" s="29">
        <v>0</v>
      </c>
      <c r="T669" s="29">
        <v>1.7412150652955649E-2</v>
      </c>
      <c r="U669" s="29">
        <v>1.7412150652955649E-2</v>
      </c>
      <c r="V669" s="29"/>
      <c r="W669" s="29"/>
      <c r="X669" s="29">
        <v>1.2415342971724072E-3</v>
      </c>
      <c r="Y669" s="29">
        <v>1.2415342971724072E-3</v>
      </c>
      <c r="Z669" s="28" t="s">
        <v>19</v>
      </c>
      <c r="AA669" s="37"/>
      <c r="AB669" s="38">
        <f t="shared" si="15"/>
        <v>-2.9894766549229366</v>
      </c>
    </row>
    <row r="670" spans="1:28">
      <c r="A670" s="27">
        <v>42667</v>
      </c>
      <c r="B670" s="29">
        <v>7.1006098044316512E-2</v>
      </c>
      <c r="C670" s="29">
        <v>7.1006098044316512E-2</v>
      </c>
      <c r="D670" s="29">
        <v>6.1668246741071853</v>
      </c>
      <c r="E670" s="29">
        <v>6.1668246741071853</v>
      </c>
      <c r="F670" s="29">
        <v>0</v>
      </c>
      <c r="G670" s="29">
        <v>0</v>
      </c>
      <c r="H670" s="29">
        <v>0.50376693555662211</v>
      </c>
      <c r="I670" s="29">
        <v>0.50376693555662211</v>
      </c>
      <c r="J670" s="29">
        <v>5.014017061918067E-3</v>
      </c>
      <c r="K670" s="59">
        <v>4.9607149130338586E-5</v>
      </c>
      <c r="L670" s="59">
        <v>6.1321685589144597</v>
      </c>
      <c r="M670" s="59">
        <v>6.1313573264651616E-2</v>
      </c>
      <c r="N670" s="29">
        <v>0</v>
      </c>
      <c r="O670" s="29">
        <v>0</v>
      </c>
      <c r="P670" s="29">
        <v>0.43999949079496803</v>
      </c>
      <c r="Q670" s="29">
        <v>0.43989238085185728</v>
      </c>
      <c r="R670" s="29">
        <v>6.1539753711767821E-2</v>
      </c>
      <c r="S670" s="29">
        <v>6.1539753711767821E-2</v>
      </c>
      <c r="T670" s="29">
        <v>7.332870691649318E-2</v>
      </c>
      <c r="U670" s="29">
        <v>7.332870691649318E-2</v>
      </c>
      <c r="V670" s="29"/>
      <c r="W670" s="29"/>
      <c r="X670" s="29">
        <v>6.2380338543770911E-2</v>
      </c>
      <c r="Y670" s="29">
        <v>6.2380338543770911E-2</v>
      </c>
      <c r="Z670" s="28" t="s">
        <v>19</v>
      </c>
      <c r="AA670" s="37"/>
      <c r="AB670" s="38">
        <f t="shared" si="15"/>
        <v>-0.68564154731538729</v>
      </c>
    </row>
    <row r="671" spans="1:28">
      <c r="A671" s="27">
        <v>42668</v>
      </c>
      <c r="B671" s="29">
        <v>0.17811389648802825</v>
      </c>
      <c r="C671" s="29">
        <v>0.17811389648802825</v>
      </c>
      <c r="D671" s="29">
        <v>1.3716068642745709E-2</v>
      </c>
      <c r="E671" s="29">
        <v>1.3716068642745709E-2</v>
      </c>
      <c r="F671" s="29">
        <v>0</v>
      </c>
      <c r="G671" s="29">
        <v>0</v>
      </c>
      <c r="H671" s="29">
        <v>0.16644279099566647</v>
      </c>
      <c r="I671" s="29">
        <v>0.16644279099566647</v>
      </c>
      <c r="J671" s="29">
        <v>0.43721973749257692</v>
      </c>
      <c r="K671" s="59">
        <v>4.3720197010961555E-3</v>
      </c>
      <c r="L671" s="59">
        <v>1.2480499219968799E-2</v>
      </c>
      <c r="M671" s="59">
        <v>1.24804992199688E-4</v>
      </c>
      <c r="N671" s="29">
        <v>0</v>
      </c>
      <c r="O671" s="29">
        <v>0</v>
      </c>
      <c r="P671" s="29">
        <v>0.40706619762165919</v>
      </c>
      <c r="Q671" s="29">
        <v>0.40704969159965115</v>
      </c>
      <c r="R671" s="29">
        <v>3.6077412968263125E-3</v>
      </c>
      <c r="S671" s="29">
        <v>3.6077412968263125E-3</v>
      </c>
      <c r="T671" s="29">
        <v>0</v>
      </c>
      <c r="U671" s="29">
        <v>0</v>
      </c>
      <c r="V671" s="29"/>
      <c r="W671" s="29"/>
      <c r="X671" s="29">
        <v>3.3504994061139314E-3</v>
      </c>
      <c r="Y671" s="29">
        <v>3.3504994061139314E-3</v>
      </c>
      <c r="Z671" s="28" t="s">
        <v>19</v>
      </c>
      <c r="AA671" s="37"/>
      <c r="AB671" s="38">
        <f t="shared" si="15"/>
        <v>-1.7931036262284519</v>
      </c>
    </row>
    <row r="672" spans="1:28">
      <c r="A672" s="27">
        <v>42669</v>
      </c>
      <c r="B672" s="29">
        <v>0.81932147929394372</v>
      </c>
      <c r="C672" s="29">
        <v>0.81932147929394372</v>
      </c>
      <c r="D672" s="29">
        <v>7.2283136710617632E-2</v>
      </c>
      <c r="E672" s="29">
        <v>7.2283136710617632E-2</v>
      </c>
      <c r="F672" s="29">
        <v>0</v>
      </c>
      <c r="G672" s="29">
        <v>0</v>
      </c>
      <c r="H672" s="29">
        <v>0.76628693852534868</v>
      </c>
      <c r="I672" s="29">
        <v>0.76628693852534868</v>
      </c>
      <c r="J672" s="29">
        <v>0.59834125093954005</v>
      </c>
      <c r="K672" s="59">
        <v>5.9833802050627436E-3</v>
      </c>
      <c r="L672" s="59">
        <v>4.3025676613462873E-4</v>
      </c>
      <c r="M672" s="59">
        <v>3.4705343800150338E-6</v>
      </c>
      <c r="N672" s="29">
        <v>0</v>
      </c>
      <c r="O672" s="29">
        <v>0</v>
      </c>
      <c r="P672" s="29">
        <v>0.55589371754142181</v>
      </c>
      <c r="Q672" s="29">
        <v>0.555884809587323</v>
      </c>
      <c r="R672" s="29">
        <v>0</v>
      </c>
      <c r="S672" s="29">
        <v>0</v>
      </c>
      <c r="T672" s="29">
        <v>0.1184573002754821</v>
      </c>
      <c r="U672" s="29">
        <v>0.1184573002754821</v>
      </c>
      <c r="V672" s="29"/>
      <c r="W672" s="29"/>
      <c r="X672" s="29">
        <v>8.4463317584204944E-3</v>
      </c>
      <c r="Y672" s="29">
        <v>8.4463317584204944E-3</v>
      </c>
      <c r="Z672" s="28" t="s">
        <v>19</v>
      </c>
      <c r="AA672" s="37"/>
      <c r="AB672" s="38">
        <f t="shared" si="15"/>
        <v>-0.26619858600899921</v>
      </c>
    </row>
    <row r="673" spans="1:28">
      <c r="A673" s="27">
        <v>42670</v>
      </c>
      <c r="B673" s="29">
        <v>4.4216417822540877E-2</v>
      </c>
      <c r="C673" s="29">
        <v>4.4216417822540877E-2</v>
      </c>
      <c r="D673" s="29">
        <v>5.1329932557867788E-2</v>
      </c>
      <c r="E673" s="29">
        <v>5.1329932557867788E-2</v>
      </c>
      <c r="F673" s="29">
        <v>0</v>
      </c>
      <c r="G673" s="29">
        <v>0</v>
      </c>
      <c r="H673" s="29">
        <v>4.4721428028488393E-2</v>
      </c>
      <c r="I673" s="29">
        <v>4.4721428028488393E-2</v>
      </c>
      <c r="J673" s="29">
        <v>2.9733593068963417E-2</v>
      </c>
      <c r="K673" s="59">
        <v>2.9723901769166289E-4</v>
      </c>
      <c r="L673" s="59">
        <v>4.3292409129965601E-3</v>
      </c>
      <c r="M673" s="59">
        <v>4.3084400809632787E-5</v>
      </c>
      <c r="N673" s="29">
        <v>0</v>
      </c>
      <c r="O673" s="29">
        <v>0</v>
      </c>
      <c r="P673" s="29">
        <v>2.7930060273770797E-2</v>
      </c>
      <c r="Q673" s="29">
        <v>2.7919580274242062E-2</v>
      </c>
      <c r="R673" s="29">
        <v>5.3658121114044804E-3</v>
      </c>
      <c r="S673" s="29">
        <v>5.3658121114044804E-3</v>
      </c>
      <c r="T673" s="29">
        <v>5.5517002081887584E-5</v>
      </c>
      <c r="U673" s="29">
        <v>5.5517002081887584E-5</v>
      </c>
      <c r="V673" s="29"/>
      <c r="W673" s="29"/>
      <c r="X673" s="29">
        <v>4.9871734447782083E-3</v>
      </c>
      <c r="Y673" s="29">
        <v>4.9871734447782083E-3</v>
      </c>
      <c r="Z673" s="28" t="s">
        <v>19</v>
      </c>
      <c r="AA673" s="37"/>
      <c r="AB673" s="38">
        <f t="shared" si="15"/>
        <v>-3.1073025179866236</v>
      </c>
    </row>
    <row r="674" spans="1:28">
      <c r="A674" s="27">
        <v>42671</v>
      </c>
      <c r="B674" s="29">
        <v>1.0740676763690881E-2</v>
      </c>
      <c r="C674" s="29">
        <v>1.0740676763690881E-2</v>
      </c>
      <c r="D674" s="29">
        <v>1.0149072630265212E-2</v>
      </c>
      <c r="E674" s="29">
        <v>1.0149072630265212E-2</v>
      </c>
      <c r="F674" s="29">
        <v>0</v>
      </c>
      <c r="G674" s="29">
        <v>0</v>
      </c>
      <c r="H674" s="29">
        <v>1.0698676973660649E-2</v>
      </c>
      <c r="I674" s="29">
        <v>1.0698676973660649E-2</v>
      </c>
      <c r="J674" s="29">
        <v>4.1376386809933614E-3</v>
      </c>
      <c r="K674" s="59">
        <v>4.1117952148676851E-5</v>
      </c>
      <c r="L674" s="59">
        <v>4.1601664066562658E-3</v>
      </c>
      <c r="M674" s="59">
        <v>4.1185647425897032E-5</v>
      </c>
      <c r="N674" s="29">
        <v>0</v>
      </c>
      <c r="O674" s="29">
        <v>0</v>
      </c>
      <c r="P674" s="29">
        <v>4.1392379932602011E-3</v>
      </c>
      <c r="Q674" s="29">
        <v>4.1122758043816258E-3</v>
      </c>
      <c r="R674" s="29">
        <v>2.4860471207974635E-3</v>
      </c>
      <c r="S674" s="29">
        <v>2.4860471207974635E-3</v>
      </c>
      <c r="T674" s="29">
        <v>1.9262717389018569E-2</v>
      </c>
      <c r="U674" s="29">
        <v>1.9262717389018569E-2</v>
      </c>
      <c r="V674" s="29"/>
      <c r="W674" s="29"/>
      <c r="X674" s="29">
        <v>3.682269916332115E-3</v>
      </c>
      <c r="Y674" s="29">
        <v>3.682269916332115E-3</v>
      </c>
      <c r="Z674" s="28" t="s">
        <v>19</v>
      </c>
      <c r="AA674" s="37"/>
      <c r="AB674" s="38">
        <f t="shared" si="15"/>
        <v>-4.5376351924806713</v>
      </c>
    </row>
    <row r="675" spans="1:28">
      <c r="A675" s="27">
        <v>42672</v>
      </c>
      <c r="B675" s="29">
        <v>0.37007579678636499</v>
      </c>
      <c r="C675" s="29">
        <v>0.37007579678636499</v>
      </c>
      <c r="D675" s="29">
        <v>1.5385162073842953E-2</v>
      </c>
      <c r="E675" s="29">
        <v>1.5385162073842953E-2</v>
      </c>
      <c r="F675" s="29">
        <v>0</v>
      </c>
      <c r="G675" s="29">
        <v>0</v>
      </c>
      <c r="H675" s="29">
        <v>0.3448952219020151</v>
      </c>
      <c r="I675" s="29">
        <v>0.3448952219020151</v>
      </c>
      <c r="J675" s="29">
        <v>0.30608355192598435</v>
      </c>
      <c r="K675" s="59">
        <v>3.0605609324322581E-3</v>
      </c>
      <c r="L675" s="59">
        <v>1.3520540821632865E-2</v>
      </c>
      <c r="M675" s="59">
        <v>1.3458138325533021E-4</v>
      </c>
      <c r="N675" s="29">
        <v>0</v>
      </c>
      <c r="O675" s="29">
        <v>0</v>
      </c>
      <c r="P675" s="29">
        <v>0.2853136073925604</v>
      </c>
      <c r="Q675" s="29">
        <v>0.28528366794142945</v>
      </c>
      <c r="R675" s="29">
        <v>1.2354706053452423E-2</v>
      </c>
      <c r="S675" s="29">
        <v>1.2354706053452423E-2</v>
      </c>
      <c r="T675" s="29">
        <v>1.8358463188442371E-2</v>
      </c>
      <c r="U675" s="29">
        <v>1.8358463188442371E-2</v>
      </c>
      <c r="V675" s="29"/>
      <c r="W675" s="29"/>
      <c r="X675" s="29">
        <v>1.2782790472404904E-2</v>
      </c>
      <c r="Y675" s="29">
        <v>1.2782790472404904E-2</v>
      </c>
      <c r="Z675" s="28" t="s">
        <v>19</v>
      </c>
      <c r="AA675" s="37"/>
      <c r="AB675" s="38">
        <f t="shared" si="15"/>
        <v>-1.064514612710209</v>
      </c>
    </row>
    <row r="676" spans="1:28">
      <c r="A676" s="27">
        <v>42673</v>
      </c>
      <c r="B676" s="29">
        <v>0.60822802996712255</v>
      </c>
      <c r="C676" s="29">
        <v>0.60822802996712255</v>
      </c>
      <c r="D676" s="29">
        <v>1.6358821286177847</v>
      </c>
      <c r="E676" s="29">
        <v>1.6358821286177847</v>
      </c>
      <c r="F676" s="29">
        <v>0</v>
      </c>
      <c r="G676" s="29">
        <v>0</v>
      </c>
      <c r="H676" s="29">
        <v>0.6811843430292237</v>
      </c>
      <c r="I676" s="29">
        <v>0.6811843430292237</v>
      </c>
      <c r="J676" s="29">
        <v>0.92343826664005157</v>
      </c>
      <c r="K676" s="59">
        <v>9.2338657970780016E-3</v>
      </c>
      <c r="L676" s="59">
        <v>0.42433697347893917</v>
      </c>
      <c r="M676" s="59">
        <v>4.2277691107644308E-3</v>
      </c>
      <c r="N676" s="29">
        <v>0</v>
      </c>
      <c r="O676" s="29">
        <v>0</v>
      </c>
      <c r="P676" s="29">
        <v>0.88800553665690607</v>
      </c>
      <c r="Q676" s="29">
        <v>0.88784676552855513</v>
      </c>
      <c r="R676" s="29">
        <v>4.9945924055840446E-3</v>
      </c>
      <c r="S676" s="29">
        <v>4.9945924055840446E-3</v>
      </c>
      <c r="T676" s="29">
        <v>0</v>
      </c>
      <c r="U676" s="29">
        <v>0</v>
      </c>
      <c r="V676" s="29"/>
      <c r="W676" s="29"/>
      <c r="X676" s="29">
        <v>4.6384642112258807E-3</v>
      </c>
      <c r="Y676" s="29">
        <v>4.6384642112258807E-3</v>
      </c>
      <c r="Z676" s="28" t="s">
        <v>19</v>
      </c>
      <c r="AA676" s="37"/>
      <c r="AB676" s="38">
        <f t="shared" si="15"/>
        <v>-0.38392231485407369</v>
      </c>
    </row>
    <row r="677" spans="1:28">
      <c r="A677" s="27">
        <v>42674</v>
      </c>
      <c r="B677" s="29">
        <v>2.6900889085189315E-2</v>
      </c>
      <c r="C677" s="29">
        <v>2.6900889085189315E-2</v>
      </c>
      <c r="D677" s="29">
        <v>0.17258970358814354</v>
      </c>
      <c r="E677" s="29">
        <v>0.17258970358814354</v>
      </c>
      <c r="F677" s="29">
        <v>0</v>
      </c>
      <c r="G677" s="29">
        <v>0</v>
      </c>
      <c r="H677" s="29">
        <v>3.7243784398388539E-2</v>
      </c>
      <c r="I677" s="29">
        <v>3.7243784398388539E-2</v>
      </c>
      <c r="J677" s="29">
        <v>1.4857822300768601E-2</v>
      </c>
      <c r="K677" s="59">
        <v>1.4854591867502891E-4</v>
      </c>
      <c r="L677" s="59">
        <v>0.14404576183047321</v>
      </c>
      <c r="M677" s="59">
        <v>1.4398335933437337E-3</v>
      </c>
      <c r="N677" s="29">
        <v>0</v>
      </c>
      <c r="O677" s="29">
        <v>0</v>
      </c>
      <c r="P677" s="29">
        <v>2.4029269943075773E-2</v>
      </c>
      <c r="Q677" s="29">
        <v>2.4021838703773942E-2</v>
      </c>
      <c r="R677" s="29">
        <v>0</v>
      </c>
      <c r="S677" s="29">
        <v>0</v>
      </c>
      <c r="T677" s="29">
        <v>1.8358463188442371E-2</v>
      </c>
      <c r="U677" s="29">
        <v>1.8358463188442371E-2</v>
      </c>
      <c r="V677" s="29"/>
      <c r="W677" s="29"/>
      <c r="X677" s="29">
        <v>1.3090089872361251E-3</v>
      </c>
      <c r="Y677" s="29">
        <v>1.3090089872361251E-3</v>
      </c>
      <c r="Z677" s="28" t="s">
        <v>19</v>
      </c>
      <c r="AA677" s="37"/>
      <c r="AB677" s="38">
        <f t="shared" si="15"/>
        <v>-3.2902702098677725</v>
      </c>
    </row>
    <row r="678" spans="1:28">
      <c r="A678" s="27">
        <v>42675</v>
      </c>
      <c r="B678" s="29">
        <v>8.6507875575807629E-3</v>
      </c>
      <c r="C678" s="29">
        <v>8.6507875575807629E-3</v>
      </c>
      <c r="D678" s="29">
        <v>4.8143089431587904E-2</v>
      </c>
      <c r="E678" s="29">
        <v>4.8143089431587904E-2</v>
      </c>
      <c r="F678" s="29">
        <v>0</v>
      </c>
      <c r="G678" s="29">
        <v>0</v>
      </c>
      <c r="H678" s="29">
        <v>1.1454467066908055E-2</v>
      </c>
      <c r="I678" s="29">
        <v>1.1454467066908055E-2</v>
      </c>
      <c r="J678" s="29">
        <v>7.1338662143821284E-3</v>
      </c>
      <c r="K678" s="59">
        <v>7.0288771332465674E-5</v>
      </c>
      <c r="L678" s="59">
        <v>2.7986498552743824E-3</v>
      </c>
      <c r="M678" s="59">
        <v>2.7778490232411012E-5</v>
      </c>
      <c r="N678" s="29">
        <v>0</v>
      </c>
      <c r="O678" s="29">
        <v>0</v>
      </c>
      <c r="P678" s="29">
        <v>6.8260959225083422E-3</v>
      </c>
      <c r="Q678" s="29">
        <v>6.7270836231184293E-3</v>
      </c>
      <c r="R678" s="29">
        <v>2.9311893654392846E-3</v>
      </c>
      <c r="S678" s="29">
        <v>2.9311893654392846E-3</v>
      </c>
      <c r="T678" s="29">
        <v>1.3879250520471896E-5</v>
      </c>
      <c r="U678" s="29">
        <v>1.3879250520471896E-5</v>
      </c>
      <c r="V678" s="29"/>
      <c r="W678" s="29"/>
      <c r="X678" s="29">
        <v>2.7231771195456462E-3</v>
      </c>
      <c r="Y678" s="29">
        <v>2.7231771195456462E-3</v>
      </c>
      <c r="Z678" s="28" t="s">
        <v>19</v>
      </c>
      <c r="AA678" s="37"/>
      <c r="AB678" s="38">
        <f t="shared" si="15"/>
        <v>-4.4693754882176151</v>
      </c>
    </row>
    <row r="679" spans="1:28">
      <c r="A679" s="27">
        <v>42676</v>
      </c>
      <c r="B679" s="29">
        <v>2.6720335465242114E-2</v>
      </c>
      <c r="C679" s="29">
        <v>2.6720335465242114E-2</v>
      </c>
      <c r="D679" s="29">
        <v>0</v>
      </c>
      <c r="E679" s="29">
        <v>0</v>
      </c>
      <c r="F679" s="29">
        <v>0</v>
      </c>
      <c r="G679" s="29">
        <v>0</v>
      </c>
      <c r="H679" s="29">
        <v>2.4823376982921842E-2</v>
      </c>
      <c r="I679" s="29">
        <v>2.4823376982921842E-2</v>
      </c>
      <c r="J679" s="29">
        <v>1.7492795454374353E-2</v>
      </c>
      <c r="K679" s="59">
        <v>1.743787808885729E-4</v>
      </c>
      <c r="L679" s="59">
        <v>0</v>
      </c>
      <c r="M679" s="59">
        <v>-6.2402496099843987E-7</v>
      </c>
      <c r="N679" s="29">
        <v>0</v>
      </c>
      <c r="O679" s="29">
        <v>0</v>
      </c>
      <c r="P679" s="29">
        <v>1.6250928309411536E-2</v>
      </c>
      <c r="Q679" s="29">
        <v>1.6195479551540933E-2</v>
      </c>
      <c r="R679" s="29">
        <v>1.6152166328547985E-4</v>
      </c>
      <c r="S679" s="29">
        <v>1.6152166328547985E-4</v>
      </c>
      <c r="T679" s="29">
        <v>0</v>
      </c>
      <c r="U679" s="29">
        <v>0</v>
      </c>
      <c r="V679" s="29"/>
      <c r="W679" s="29"/>
      <c r="X679" s="29">
        <v>1.5000472383887471E-4</v>
      </c>
      <c r="Y679" s="29">
        <v>1.5000472383887471E-4</v>
      </c>
      <c r="Z679" s="28" t="s">
        <v>19</v>
      </c>
      <c r="AA679" s="37"/>
      <c r="AB679" s="38">
        <f t="shared" si="15"/>
        <v>-3.6959694495196036</v>
      </c>
    </row>
    <row r="680" spans="1:28">
      <c r="A680" s="27">
        <v>42677</v>
      </c>
      <c r="B680" s="29">
        <v>3.8494405427870887E-2</v>
      </c>
      <c r="C680" s="29">
        <v>3.8494405427870887E-2</v>
      </c>
      <c r="D680" s="29">
        <v>5.9193343733749348E-2</v>
      </c>
      <c r="E680" s="29">
        <v>5.9193343733749348E-2</v>
      </c>
      <c r="F680" s="29">
        <v>0</v>
      </c>
      <c r="G680" s="29">
        <v>0</v>
      </c>
      <c r="H680" s="29">
        <v>3.9963886477067896E-2</v>
      </c>
      <c r="I680" s="29">
        <v>3.9963886477067896E-2</v>
      </c>
      <c r="J680" s="29">
        <v>4.4016268461926113E-2</v>
      </c>
      <c r="K680" s="59">
        <v>4.4016268461926115E-4</v>
      </c>
      <c r="L680" s="59">
        <v>3.3031721268850754E-2</v>
      </c>
      <c r="M680" s="59">
        <v>3.3031721268850754E-4</v>
      </c>
      <c r="N680" s="29">
        <v>0</v>
      </c>
      <c r="O680" s="29">
        <v>0</v>
      </c>
      <c r="P680" s="29">
        <v>4.3236441801461578E-2</v>
      </c>
      <c r="Q680" s="29">
        <v>4.3236441801461578E-2</v>
      </c>
      <c r="R680" s="29">
        <v>0</v>
      </c>
      <c r="S680" s="29">
        <v>0</v>
      </c>
      <c r="T680" s="29">
        <v>0</v>
      </c>
      <c r="U680" s="29">
        <v>0</v>
      </c>
      <c r="V680" s="29"/>
      <c r="W680" s="29"/>
      <c r="X680" s="29">
        <v>0</v>
      </c>
      <c r="Y680" s="29">
        <v>0</v>
      </c>
      <c r="Z680" s="28" t="s">
        <v>19</v>
      </c>
      <c r="AA680" s="37"/>
      <c r="AB680" s="38">
        <f t="shared" si="15"/>
        <v>-3.2197790707452691</v>
      </c>
    </row>
    <row r="681" spans="1:28">
      <c r="A681" s="27">
        <v>42678</v>
      </c>
      <c r="B681" s="29">
        <v>0.17006557691754554</v>
      </c>
      <c r="C681" s="29">
        <v>0.17006557691754554</v>
      </c>
      <c r="D681" s="29">
        <v>0.1080346680603224</v>
      </c>
      <c r="E681" s="29">
        <v>0.1080346680603224</v>
      </c>
      <c r="F681" s="29">
        <v>0</v>
      </c>
      <c r="G681" s="29">
        <v>0</v>
      </c>
      <c r="H681" s="29">
        <v>0.16566181264311078</v>
      </c>
      <c r="I681" s="29">
        <v>0.16566181264311078</v>
      </c>
      <c r="J681" s="29">
        <v>6.9660362702640921E-2</v>
      </c>
      <c r="K681" s="59">
        <v>6.9660362702640916E-4</v>
      </c>
      <c r="L681" s="59">
        <v>7.2802912116484653E-2</v>
      </c>
      <c r="M681" s="59">
        <v>7.2802912116484654E-4</v>
      </c>
      <c r="N681" s="29">
        <v>0</v>
      </c>
      <c r="O681" s="29">
        <v>0</v>
      </c>
      <c r="P681" s="29">
        <v>6.9883461913893552E-2</v>
      </c>
      <c r="Q681" s="29">
        <v>6.9883461913893552E-2</v>
      </c>
      <c r="R681" s="29">
        <v>5.3625980879774635E-3</v>
      </c>
      <c r="S681" s="29">
        <v>5.3625980879774635E-3</v>
      </c>
      <c r="T681" s="29">
        <v>2.7758501040943792E-5</v>
      </c>
      <c r="U681" s="29">
        <v>2.7758501040943792E-5</v>
      </c>
      <c r="V681" s="29"/>
      <c r="W681" s="29"/>
      <c r="X681" s="29">
        <v>4.9822093324982273E-3</v>
      </c>
      <c r="Y681" s="29">
        <v>4.9822093324982273E-3</v>
      </c>
      <c r="Z681" s="28" t="s">
        <v>19</v>
      </c>
      <c r="AA681" s="37"/>
      <c r="AB681" s="38">
        <f t="shared" si="15"/>
        <v>-1.7978068419238509</v>
      </c>
    </row>
    <row r="682" spans="1:28">
      <c r="A682" s="27">
        <v>42679</v>
      </c>
      <c r="B682" s="29">
        <v>2.4917475216711164E-2</v>
      </c>
      <c r="C682" s="29">
        <v>2.4917475216711164E-2</v>
      </c>
      <c r="D682" s="29">
        <v>1.2811232449297973E-2</v>
      </c>
      <c r="E682" s="29">
        <v>1.2811232449297973E-2</v>
      </c>
      <c r="F682" s="29">
        <v>0</v>
      </c>
      <c r="G682" s="29">
        <v>0</v>
      </c>
      <c r="H682" s="29">
        <v>2.4058015950694619E-2</v>
      </c>
      <c r="I682" s="29">
        <v>2.4058015950694619E-2</v>
      </c>
      <c r="J682" s="29">
        <v>2.3904754267845808E-2</v>
      </c>
      <c r="K682" s="59">
        <v>2.390475426784581E-4</v>
      </c>
      <c r="L682" s="59">
        <v>6.2402496099843987E-3</v>
      </c>
      <c r="M682" s="59">
        <v>6.2402496099843988E-5</v>
      </c>
      <c r="N682" s="29">
        <v>0</v>
      </c>
      <c r="O682" s="29">
        <v>0</v>
      </c>
      <c r="P682" s="29">
        <v>2.2650696960432714E-2</v>
      </c>
      <c r="Q682" s="29">
        <v>2.2650696960432714E-2</v>
      </c>
      <c r="R682" s="29">
        <v>0</v>
      </c>
      <c r="S682" s="29">
        <v>0</v>
      </c>
      <c r="T682" s="29">
        <v>0</v>
      </c>
      <c r="U682" s="29">
        <v>0</v>
      </c>
      <c r="V682" s="29"/>
      <c r="W682" s="29"/>
      <c r="X682" s="29">
        <v>0</v>
      </c>
      <c r="Y682" s="29">
        <v>0</v>
      </c>
      <c r="Z682" s="28" t="s">
        <v>19</v>
      </c>
      <c r="AA682" s="37"/>
      <c r="AB682" s="38">
        <f t="shared" si="15"/>
        <v>-3.7272870344004745</v>
      </c>
    </row>
    <row r="683" spans="1:28">
      <c r="A683" s="27">
        <v>42680</v>
      </c>
      <c r="B683" s="29">
        <v>0.20368555704821717</v>
      </c>
      <c r="C683" s="29">
        <v>0.20368555704821717</v>
      </c>
      <c r="D683" s="29">
        <v>4.5931703941757673E-3</v>
      </c>
      <c r="E683" s="29">
        <v>4.5931703941757673E-3</v>
      </c>
      <c r="F683" s="29">
        <v>0</v>
      </c>
      <c r="G683" s="29">
        <v>0</v>
      </c>
      <c r="H683" s="29">
        <v>0.18955137852639264</v>
      </c>
      <c r="I683" s="29">
        <v>0.18955137852639264</v>
      </c>
      <c r="J683" s="29">
        <v>0.11702511935089201</v>
      </c>
      <c r="K683" s="59">
        <v>1.17025119350892E-3</v>
      </c>
      <c r="L683" s="59">
        <v>4.1601664066562658E-3</v>
      </c>
      <c r="M683" s="59">
        <v>4.1601664066562661E-5</v>
      </c>
      <c r="N683" s="29">
        <v>0</v>
      </c>
      <c r="O683" s="29">
        <v>0</v>
      </c>
      <c r="P683" s="29">
        <v>0.10901249053780138</v>
      </c>
      <c r="Q683" s="29">
        <v>0.10901249053780138</v>
      </c>
      <c r="R683" s="29">
        <v>4.2425109236621226E-6</v>
      </c>
      <c r="S683" s="29">
        <v>4.2425109236621226E-6</v>
      </c>
      <c r="T683" s="29">
        <v>0</v>
      </c>
      <c r="U683" s="29">
        <v>0</v>
      </c>
      <c r="V683" s="29"/>
      <c r="W683" s="29"/>
      <c r="X683" s="29">
        <v>3.9400082103076969E-6</v>
      </c>
      <c r="Y683" s="29">
        <v>3.9400082103076969E-6</v>
      </c>
      <c r="Z683" s="28" t="s">
        <v>19</v>
      </c>
      <c r="AA683" s="37"/>
      <c r="AB683" s="38">
        <f t="shared" si="15"/>
        <v>-1.66309516441953</v>
      </c>
    </row>
    <row r="684" spans="1:28">
      <c r="A684" s="27">
        <v>42681</v>
      </c>
      <c r="B684" s="29">
        <v>0.58956182167718085</v>
      </c>
      <c r="C684" s="29">
        <v>0.58956182167718085</v>
      </c>
      <c r="D684" s="29">
        <v>8.461778471138845E-2</v>
      </c>
      <c r="E684" s="29">
        <v>8.461778471138845E-2</v>
      </c>
      <c r="F684" s="29">
        <v>0</v>
      </c>
      <c r="G684" s="29">
        <v>0</v>
      </c>
      <c r="H684" s="29">
        <v>0.55371429740993183</v>
      </c>
      <c r="I684" s="29">
        <v>0.55371429740993183</v>
      </c>
      <c r="J684" s="29">
        <v>1.768359015328135</v>
      </c>
      <c r="K684" s="59">
        <v>1.7683590153281348E-2</v>
      </c>
      <c r="L684" s="59">
        <v>7.4882995319812795E-2</v>
      </c>
      <c r="M684" s="59">
        <v>7.4882995319812797E-4</v>
      </c>
      <c r="N684" s="29">
        <v>0</v>
      </c>
      <c r="O684" s="29">
        <v>0</v>
      </c>
      <c r="P684" s="29">
        <v>1.6481339640768313</v>
      </c>
      <c r="Q684" s="29">
        <v>1.6481339640768313</v>
      </c>
      <c r="R684" s="29">
        <v>8.9574832910957088E-3</v>
      </c>
      <c r="S684" s="29">
        <v>8.9574832910957088E-3</v>
      </c>
      <c r="T684" s="29">
        <v>0</v>
      </c>
      <c r="U684" s="29">
        <v>0</v>
      </c>
      <c r="V684" s="29"/>
      <c r="W684" s="29"/>
      <c r="X684" s="29">
        <v>8.3187900622178432E-3</v>
      </c>
      <c r="Y684" s="29">
        <v>8.3187900622178432E-3</v>
      </c>
      <c r="Z684" s="28" t="s">
        <v>19</v>
      </c>
      <c r="AA684" s="37"/>
      <c r="AB684" s="38">
        <f t="shared" si="15"/>
        <v>-0.59110643390462581</v>
      </c>
    </row>
    <row r="685" spans="1:28">
      <c r="A685" s="27">
        <v>42682</v>
      </c>
      <c r="B685" s="29">
        <v>0.21751040194134505</v>
      </c>
      <c r="C685" s="29">
        <v>0.21751040194134505</v>
      </c>
      <c r="D685" s="29">
        <v>6.880402725357572E-2</v>
      </c>
      <c r="E685" s="29">
        <v>6.880402725357572E-2</v>
      </c>
      <c r="F685" s="29">
        <v>0</v>
      </c>
      <c r="G685" s="29">
        <v>0</v>
      </c>
      <c r="H685" s="29">
        <v>0.20695328078521269</v>
      </c>
      <c r="I685" s="29">
        <v>0.20695328078521269</v>
      </c>
      <c r="J685" s="29">
        <v>0.17599077388259313</v>
      </c>
      <c r="K685" s="59">
        <v>1.7599077388259312E-3</v>
      </c>
      <c r="L685" s="59">
        <v>2.5591276379589661E-3</v>
      </c>
      <c r="M685" s="59">
        <v>2.5591276379589661E-5</v>
      </c>
      <c r="N685" s="29">
        <v>0</v>
      </c>
      <c r="O685" s="29">
        <v>0</v>
      </c>
      <c r="P685" s="29">
        <v>0.16367832994361331</v>
      </c>
      <c r="Q685" s="29">
        <v>0.16367832994361331</v>
      </c>
      <c r="R685" s="29">
        <v>3.8182598312959102E-3</v>
      </c>
      <c r="S685" s="29">
        <v>3.8182598312959102E-3</v>
      </c>
      <c r="T685" s="29">
        <v>4.6032847559565118E-2</v>
      </c>
      <c r="U685" s="29">
        <v>4.6032847559565118E-2</v>
      </c>
      <c r="V685" s="29"/>
      <c r="W685" s="29"/>
      <c r="X685" s="29">
        <v>6.8282762014875535E-3</v>
      </c>
      <c r="Y685" s="29">
        <v>6.8282762014875535E-3</v>
      </c>
      <c r="Z685" s="28" t="s">
        <v>19</v>
      </c>
      <c r="AA685" s="37"/>
      <c r="AB685" s="38">
        <f t="shared" si="15"/>
        <v>-1.5752622078798926</v>
      </c>
    </row>
    <row r="686" spans="1:28">
      <c r="A686" s="27">
        <v>42683</v>
      </c>
      <c r="B686" s="29">
        <v>0.11134181957350325</v>
      </c>
      <c r="C686" s="29">
        <v>0.11134181957350325</v>
      </c>
      <c r="D686" s="29">
        <v>2.8275264336973475E-3</v>
      </c>
      <c r="E686" s="29">
        <v>2.8275264336973475E-3</v>
      </c>
      <c r="F686" s="29">
        <v>0</v>
      </c>
      <c r="G686" s="29">
        <v>0</v>
      </c>
      <c r="H686" s="29">
        <v>0.10363805742978653</v>
      </c>
      <c r="I686" s="29">
        <v>0.10363805742978653</v>
      </c>
      <c r="J686" s="29">
        <v>3.7779366293712854E-2</v>
      </c>
      <c r="K686" s="59">
        <v>3.7779366293712855E-4</v>
      </c>
      <c r="L686" s="59">
        <v>2.0800832033281329E-3</v>
      </c>
      <c r="M686" s="59">
        <v>2.0800832033281331E-5</v>
      </c>
      <c r="N686" s="29">
        <v>0</v>
      </c>
      <c r="O686" s="29">
        <v>0</v>
      </c>
      <c r="P686" s="29">
        <v>3.5244964809152589E-2</v>
      </c>
      <c r="Q686" s="29">
        <v>3.5244964809152589E-2</v>
      </c>
      <c r="R686" s="29">
        <v>0.16178842722992223</v>
      </c>
      <c r="S686" s="29">
        <v>0.16178842722992223</v>
      </c>
      <c r="T686" s="29">
        <v>8.4369019830504904E-2</v>
      </c>
      <c r="U686" s="29">
        <v>8.4369019830504904E-2</v>
      </c>
      <c r="V686" s="29"/>
      <c r="W686" s="29"/>
      <c r="X686" s="29">
        <v>0.15626821025794102</v>
      </c>
      <c r="Y686" s="29">
        <v>0.15626821025794102</v>
      </c>
      <c r="Z686" s="28" t="s">
        <v>19</v>
      </c>
      <c r="AA686" s="37"/>
      <c r="AB686" s="38">
        <f t="shared" si="15"/>
        <v>-2.2668506669047748</v>
      </c>
    </row>
    <row r="687" spans="1:28">
      <c r="A687" s="27">
        <v>42684</v>
      </c>
      <c r="B687" s="29">
        <v>2.7016131168528468E-2</v>
      </c>
      <c r="C687" s="29">
        <v>2.7016131168528468E-2</v>
      </c>
      <c r="D687" s="29">
        <v>0</v>
      </c>
      <c r="E687" s="29">
        <v>0</v>
      </c>
      <c r="F687" s="29">
        <v>0</v>
      </c>
      <c r="G687" s="29">
        <v>0</v>
      </c>
      <c r="H687" s="29">
        <v>2.5098173242952219E-2</v>
      </c>
      <c r="I687" s="29">
        <v>2.5098173242952219E-2</v>
      </c>
      <c r="J687" s="29">
        <v>6.9066663220871188E-3</v>
      </c>
      <c r="K687" s="59">
        <v>6.9066663220871186E-5</v>
      </c>
      <c r="L687" s="59">
        <v>0</v>
      </c>
      <c r="M687" s="59">
        <v>0</v>
      </c>
      <c r="N687" s="29">
        <v>0</v>
      </c>
      <c r="O687" s="29">
        <v>0</v>
      </c>
      <c r="P687" s="29">
        <v>6.4163409187522093E-3</v>
      </c>
      <c r="Q687" s="29">
        <v>6.4163409187522093E-3</v>
      </c>
      <c r="R687" s="29">
        <v>0</v>
      </c>
      <c r="S687" s="29">
        <v>0</v>
      </c>
      <c r="T687" s="29">
        <v>0</v>
      </c>
      <c r="U687" s="29">
        <v>0</v>
      </c>
      <c r="V687" s="29"/>
      <c r="W687" s="29"/>
      <c r="X687" s="29">
        <v>0</v>
      </c>
      <c r="Y687" s="29">
        <v>0</v>
      </c>
      <c r="Z687" s="28" t="s">
        <v>19</v>
      </c>
      <c r="AA687" s="37"/>
      <c r="AB687" s="38">
        <f t="shared" si="15"/>
        <v>-3.6849602146581812</v>
      </c>
    </row>
    <row r="688" spans="1:28">
      <c r="A688" s="27">
        <v>42685</v>
      </c>
      <c r="B688" s="29">
        <v>3.0245326640414013E-2</v>
      </c>
      <c r="C688" s="29">
        <v>3.0245326640414013E-2</v>
      </c>
      <c r="D688" s="29">
        <v>1.688981898461624E-2</v>
      </c>
      <c r="E688" s="29">
        <v>1.688981898461624E-2</v>
      </c>
      <c r="F688" s="29">
        <v>0</v>
      </c>
      <c r="G688" s="29">
        <v>0</v>
      </c>
      <c r="H688" s="29">
        <v>2.9297178232385437E-2</v>
      </c>
      <c r="I688" s="29">
        <v>2.9297178232385437E-2</v>
      </c>
      <c r="J688" s="29">
        <v>1.117891431598806E-2</v>
      </c>
      <c r="K688" s="59">
        <v>1.1178914315988061E-4</v>
      </c>
      <c r="L688" s="59">
        <v>2.191117207491908E-3</v>
      </c>
      <c r="M688" s="59">
        <v>2.191117207491908E-5</v>
      </c>
      <c r="N688" s="29">
        <v>0</v>
      </c>
      <c r="O688" s="29">
        <v>0</v>
      </c>
      <c r="P688" s="29">
        <v>1.0540843061811129E-2</v>
      </c>
      <c r="Q688" s="29">
        <v>1.0540843061811129E-2</v>
      </c>
      <c r="R688" s="29">
        <v>0</v>
      </c>
      <c r="S688" s="29">
        <v>0</v>
      </c>
      <c r="T688" s="29">
        <v>0</v>
      </c>
      <c r="U688" s="29">
        <v>0</v>
      </c>
      <c r="V688" s="29"/>
      <c r="W688" s="29"/>
      <c r="X688" s="29">
        <v>0</v>
      </c>
      <c r="Y688" s="29">
        <v>0</v>
      </c>
      <c r="Z688" s="28" t="s">
        <v>19</v>
      </c>
      <c r="AA688" s="37"/>
      <c r="AB688" s="38">
        <f t="shared" si="15"/>
        <v>-3.5302640736587723</v>
      </c>
    </row>
    <row r="689" spans="1:28">
      <c r="A689" s="27">
        <v>42686</v>
      </c>
      <c r="B689" s="29">
        <v>2.0414184616999831E-3</v>
      </c>
      <c r="C689" s="29">
        <v>2.0414184616999831E-3</v>
      </c>
      <c r="D689" s="29">
        <v>0</v>
      </c>
      <c r="E689" s="29">
        <v>0</v>
      </c>
      <c r="F689" s="29">
        <v>0</v>
      </c>
      <c r="G689" s="29">
        <v>0</v>
      </c>
      <c r="H689" s="29">
        <v>1.8964919104624688E-3</v>
      </c>
      <c r="I689" s="29">
        <v>1.8964919104624688E-3</v>
      </c>
      <c r="J689" s="29">
        <v>1.9382599594257586E-3</v>
      </c>
      <c r="K689" s="59">
        <v>1.9382599594257584E-5</v>
      </c>
      <c r="L689" s="59">
        <v>0</v>
      </c>
      <c r="M689" s="59">
        <v>0</v>
      </c>
      <c r="N689" s="29">
        <v>0</v>
      </c>
      <c r="O689" s="29">
        <v>0</v>
      </c>
      <c r="P689" s="29">
        <v>1.8006569463289647E-3</v>
      </c>
      <c r="Q689" s="29">
        <v>1.8006569463289647E-3</v>
      </c>
      <c r="R689" s="29">
        <v>3.3361563172433963E-3</v>
      </c>
      <c r="S689" s="29">
        <v>3.3361563172433963E-3</v>
      </c>
      <c r="T689" s="29">
        <v>0</v>
      </c>
      <c r="U689" s="29">
        <v>0</v>
      </c>
      <c r="V689" s="29"/>
      <c r="W689" s="29"/>
      <c r="X689" s="29">
        <v>3.0982791835601439E-3</v>
      </c>
      <c r="Y689" s="29">
        <v>3.0982791835601439E-3</v>
      </c>
      <c r="Z689" s="28" t="s">
        <v>19</v>
      </c>
      <c r="AA689" s="37"/>
      <c r="AB689" s="38">
        <f t="shared" si="15"/>
        <v>-6.2677494623532661</v>
      </c>
    </row>
    <row r="690" spans="1:28">
      <c r="A690" s="27">
        <v>42687</v>
      </c>
      <c r="B690" s="29">
        <v>3.9953157427141603E-2</v>
      </c>
      <c r="C690" s="29">
        <v>3.9953157427141603E-2</v>
      </c>
      <c r="D690" s="29">
        <v>0</v>
      </c>
      <c r="E690" s="29">
        <v>0</v>
      </c>
      <c r="F690" s="29">
        <v>0</v>
      </c>
      <c r="G690" s="29">
        <v>0</v>
      </c>
      <c r="H690" s="29">
        <v>3.7116760370095647E-2</v>
      </c>
      <c r="I690" s="29">
        <v>3.7116760370095647E-2</v>
      </c>
      <c r="J690" s="29">
        <v>1.5401124196594925E-2</v>
      </c>
      <c r="K690" s="59">
        <v>1.5401124196594924E-4</v>
      </c>
      <c r="L690" s="59">
        <v>0</v>
      </c>
      <c r="M690" s="59">
        <v>0</v>
      </c>
      <c r="N690" s="29">
        <v>0</v>
      </c>
      <c r="O690" s="29">
        <v>0</v>
      </c>
      <c r="P690" s="29">
        <v>1.4307751202831353E-2</v>
      </c>
      <c r="Q690" s="29">
        <v>1.4307751202831353E-2</v>
      </c>
      <c r="R690" s="29">
        <v>0</v>
      </c>
      <c r="S690" s="29">
        <v>0</v>
      </c>
      <c r="T690" s="29">
        <v>3.5644438836666459E-2</v>
      </c>
      <c r="U690" s="29">
        <v>3.5644438836666459E-2</v>
      </c>
      <c r="V690" s="29"/>
      <c r="W690" s="29"/>
      <c r="X690" s="29">
        <v>2.5415466590667031E-3</v>
      </c>
      <c r="Y690" s="29">
        <v>2.5415466590667031E-3</v>
      </c>
      <c r="Z690" s="28" t="s">
        <v>19</v>
      </c>
      <c r="AA690" s="37"/>
      <c r="AB690" s="38">
        <f t="shared" si="15"/>
        <v>-3.2936866493852888</v>
      </c>
    </row>
    <row r="691" spans="1:28">
      <c r="A691" s="27">
        <v>42688</v>
      </c>
      <c r="B691" s="29">
        <v>0.3762642534800309</v>
      </c>
      <c r="C691" s="29">
        <v>0.3762642534800309</v>
      </c>
      <c r="D691" s="29">
        <v>0.90091870348413938</v>
      </c>
      <c r="E691" s="29">
        <v>0.90091870348413938</v>
      </c>
      <c r="F691" s="29">
        <v>0</v>
      </c>
      <c r="G691" s="29">
        <v>0</v>
      </c>
      <c r="H691" s="29">
        <v>0.41351108035901946</v>
      </c>
      <c r="I691" s="29">
        <v>0.41351108035901946</v>
      </c>
      <c r="J691" s="29">
        <v>0.28537526841483596</v>
      </c>
      <c r="K691" s="59">
        <v>2.8537526841483597E-3</v>
      </c>
      <c r="L691" s="59">
        <v>3.5278211128445136</v>
      </c>
      <c r="M691" s="59">
        <v>3.5278211128445133E-2</v>
      </c>
      <c r="N691" s="29">
        <v>0</v>
      </c>
      <c r="O691" s="29">
        <v>0</v>
      </c>
      <c r="P691" s="29">
        <v>0.51556643334448105</v>
      </c>
      <c r="Q691" s="29">
        <v>0.51556643334448105</v>
      </c>
      <c r="R691" s="29">
        <v>0</v>
      </c>
      <c r="S691" s="29">
        <v>0</v>
      </c>
      <c r="T691" s="29">
        <v>0</v>
      </c>
      <c r="U691" s="29">
        <v>0</v>
      </c>
      <c r="V691" s="29"/>
      <c r="W691" s="29"/>
      <c r="X691" s="29">
        <v>0</v>
      </c>
      <c r="Y691" s="29">
        <v>0</v>
      </c>
      <c r="Z691" s="28" t="s">
        <v>19</v>
      </c>
      <c r="AA691" s="37"/>
      <c r="AB691" s="38">
        <f t="shared" si="15"/>
        <v>-0.8830709683622493</v>
      </c>
    </row>
    <row r="692" spans="1:28">
      <c r="A692" s="27">
        <v>42689</v>
      </c>
      <c r="B692" s="29">
        <v>6.2047240967347339E-3</v>
      </c>
      <c r="C692" s="29">
        <v>6.2047240967347339E-3</v>
      </c>
      <c r="D692" s="29">
        <v>0</v>
      </c>
      <c r="E692" s="29">
        <v>0</v>
      </c>
      <c r="F692" s="29">
        <v>0</v>
      </c>
      <c r="G692" s="29">
        <v>0</v>
      </c>
      <c r="H692" s="29">
        <v>5.7642317226375408E-3</v>
      </c>
      <c r="I692" s="29">
        <v>5.7642317226375408E-3</v>
      </c>
      <c r="J692" s="29">
        <v>3.4895043036049143E-2</v>
      </c>
      <c r="K692" s="59">
        <v>3.4895043036049144E-4</v>
      </c>
      <c r="L692" s="59">
        <v>0</v>
      </c>
      <c r="M692" s="59">
        <v>0</v>
      </c>
      <c r="N692" s="29">
        <v>0</v>
      </c>
      <c r="O692" s="29">
        <v>0</v>
      </c>
      <c r="P692" s="29">
        <v>3.2417737017033391E-2</v>
      </c>
      <c r="Q692" s="29">
        <v>3.2417737017033391E-2</v>
      </c>
      <c r="R692" s="29">
        <v>9.3528081726187702E-4</v>
      </c>
      <c r="S692" s="29">
        <v>9.3528081726187702E-4</v>
      </c>
      <c r="T692" s="29">
        <v>0</v>
      </c>
      <c r="U692" s="29">
        <v>0</v>
      </c>
      <c r="V692" s="29"/>
      <c r="W692" s="29"/>
      <c r="X692" s="29">
        <v>8.6859271909056049E-4</v>
      </c>
      <c r="Y692" s="29">
        <v>8.6859271909056049E-4</v>
      </c>
      <c r="Z692" s="28" t="s">
        <v>19</v>
      </c>
      <c r="AA692" s="37"/>
      <c r="AB692" s="38">
        <f t="shared" si="15"/>
        <v>-5.1560833999462075</v>
      </c>
    </row>
    <row r="693" spans="1:28">
      <c r="A693" s="27">
        <v>42690</v>
      </c>
      <c r="B693" s="29">
        <v>0.31108033226094789</v>
      </c>
      <c r="C693" s="29">
        <v>0.31108033226094789</v>
      </c>
      <c r="D693" s="29">
        <v>0</v>
      </c>
      <c r="E693" s="29">
        <v>0</v>
      </c>
      <c r="F693" s="29">
        <v>0</v>
      </c>
      <c r="G693" s="29">
        <v>0</v>
      </c>
      <c r="H693" s="29">
        <v>0.28899578636394652</v>
      </c>
      <c r="I693" s="29">
        <v>0.28899578636394652</v>
      </c>
      <c r="J693" s="29">
        <v>0.4018578221711096</v>
      </c>
      <c r="K693" s="59">
        <v>4.0185782217110957E-3</v>
      </c>
      <c r="L693" s="59">
        <v>0</v>
      </c>
      <c r="M693" s="59">
        <v>0</v>
      </c>
      <c r="N693" s="29">
        <v>0</v>
      </c>
      <c r="O693" s="29">
        <v>0</v>
      </c>
      <c r="P693" s="29">
        <v>0.37332870413492886</v>
      </c>
      <c r="Q693" s="29">
        <v>0.37332870413492886</v>
      </c>
      <c r="R693" s="29">
        <v>0</v>
      </c>
      <c r="S693" s="29">
        <v>0</v>
      </c>
      <c r="T693" s="29">
        <v>0</v>
      </c>
      <c r="U693" s="29">
        <v>0</v>
      </c>
      <c r="V693" s="29"/>
      <c r="W693" s="29"/>
      <c r="X693" s="29">
        <v>0</v>
      </c>
      <c r="Y693" s="29">
        <v>0</v>
      </c>
      <c r="Z693" s="28" t="s">
        <v>19</v>
      </c>
      <c r="AA693" s="37"/>
      <c r="AB693" s="38">
        <f t="shared" si="15"/>
        <v>-1.2413431710315432</v>
      </c>
    </row>
    <row r="694" spans="1:28">
      <c r="A694" s="27">
        <v>42691</v>
      </c>
      <c r="B694" s="29">
        <v>1.5600039945604575E-2</v>
      </c>
      <c r="C694" s="29">
        <v>1.5600039945604575E-2</v>
      </c>
      <c r="D694" s="29">
        <v>1.4040623992517574</v>
      </c>
      <c r="E694" s="29">
        <v>1.4040623992517574</v>
      </c>
      <c r="F694" s="29">
        <v>0</v>
      </c>
      <c r="G694" s="29">
        <v>0</v>
      </c>
      <c r="H694" s="29">
        <v>0.11417123690135947</v>
      </c>
      <c r="I694" s="29">
        <v>0.11417123690135947</v>
      </c>
      <c r="J694" s="29">
        <v>5.8290385917602657E-3</v>
      </c>
      <c r="K694" s="59">
        <v>5.8290385917602656E-5</v>
      </c>
      <c r="L694" s="59">
        <v>1.8809226634159049</v>
      </c>
      <c r="M694" s="59">
        <v>1.880922663415905E-2</v>
      </c>
      <c r="N694" s="29">
        <v>0</v>
      </c>
      <c r="O694" s="29">
        <v>0</v>
      </c>
      <c r="P694" s="29">
        <v>0.13894768006172792</v>
      </c>
      <c r="Q694" s="29">
        <v>0.13894768006172792</v>
      </c>
      <c r="R694" s="29">
        <v>0</v>
      </c>
      <c r="S694" s="29">
        <v>0</v>
      </c>
      <c r="T694" s="29">
        <v>2.7758501040943792E-5</v>
      </c>
      <c r="U694" s="29">
        <v>2.7758501040943792E-5</v>
      </c>
      <c r="V694" s="29"/>
      <c r="W694" s="29"/>
      <c r="X694" s="29">
        <v>1.9792575752023881E-6</v>
      </c>
      <c r="Y694" s="29">
        <v>1.9792575752023881E-6</v>
      </c>
      <c r="Z694" s="28" t="s">
        <v>19</v>
      </c>
      <c r="AA694" s="37"/>
      <c r="AB694" s="38">
        <f t="shared" si="15"/>
        <v>-2.1700558794964122</v>
      </c>
    </row>
    <row r="695" spans="1:28">
      <c r="A695" s="27">
        <v>42692</v>
      </c>
      <c r="B695" s="29">
        <v>0.31316513549503155</v>
      </c>
      <c r="C695" s="29">
        <v>0.31316513549503155</v>
      </c>
      <c r="D695" s="29">
        <v>1.8511305252902757</v>
      </c>
      <c r="E695" s="29">
        <v>1.8511305252902757</v>
      </c>
      <c r="F695" s="29">
        <v>0</v>
      </c>
      <c r="G695" s="29">
        <v>0</v>
      </c>
      <c r="H695" s="29">
        <v>0.42235001064310473</v>
      </c>
      <c r="I695" s="29">
        <v>0.42235001064310473</v>
      </c>
      <c r="J695" s="29">
        <v>0.40741901303802863</v>
      </c>
      <c r="K695" s="59">
        <v>4.0741901303802865E-3</v>
      </c>
      <c r="L695" s="59">
        <v>1.3624544981799271</v>
      </c>
      <c r="M695" s="59">
        <v>1.3624544981799271E-2</v>
      </c>
      <c r="N695" s="29">
        <v>0</v>
      </c>
      <c r="O695" s="29">
        <v>0</v>
      </c>
      <c r="P695" s="29">
        <v>0.47521990823312815</v>
      </c>
      <c r="Q695" s="29">
        <v>0.47521990823312815</v>
      </c>
      <c r="R695" s="29">
        <v>1.9221077930972101E-2</v>
      </c>
      <c r="S695" s="29">
        <v>1.9221077930972101E-2</v>
      </c>
      <c r="T695" s="29">
        <v>0</v>
      </c>
      <c r="U695" s="29">
        <v>0</v>
      </c>
      <c r="V695" s="29"/>
      <c r="W695" s="29"/>
      <c r="X695" s="29">
        <v>1.7850562136826089E-2</v>
      </c>
      <c r="Y695" s="29">
        <v>1.7850562136826089E-2</v>
      </c>
      <c r="Z695" s="28" t="s">
        <v>19</v>
      </c>
      <c r="AA695" s="37"/>
      <c r="AB695" s="38">
        <f t="shared" si="15"/>
        <v>-0.86192089960890461</v>
      </c>
    </row>
    <row r="696" spans="1:28">
      <c r="A696" s="27">
        <v>42693</v>
      </c>
      <c r="B696" s="29">
        <v>2.3786870012307951E-2</v>
      </c>
      <c r="C696" s="29">
        <v>2.3786870012307951E-2</v>
      </c>
      <c r="D696" s="29">
        <v>0</v>
      </c>
      <c r="E696" s="29">
        <v>0</v>
      </c>
      <c r="F696" s="29">
        <v>0</v>
      </c>
      <c r="G696" s="29">
        <v>0</v>
      </c>
      <c r="H696" s="29">
        <v>2.2098167230249207E-2</v>
      </c>
      <c r="I696" s="29">
        <v>2.2098167230249207E-2</v>
      </c>
      <c r="J696" s="29">
        <v>2.0002842781273827E-2</v>
      </c>
      <c r="K696" s="59">
        <v>2.0002842781273827E-4</v>
      </c>
      <c r="L696" s="59">
        <v>0</v>
      </c>
      <c r="M696" s="59">
        <v>0</v>
      </c>
      <c r="N696" s="29">
        <v>0</v>
      </c>
      <c r="O696" s="29">
        <v>0</v>
      </c>
      <c r="P696" s="29">
        <v>1.8582779686114916E-2</v>
      </c>
      <c r="Q696" s="29">
        <v>1.8582779686114916E-2</v>
      </c>
      <c r="R696" s="29">
        <v>0</v>
      </c>
      <c r="S696" s="29">
        <v>0</v>
      </c>
      <c r="T696" s="29">
        <v>0</v>
      </c>
      <c r="U696" s="29">
        <v>0</v>
      </c>
      <c r="V696" s="29"/>
      <c r="W696" s="29"/>
      <c r="X696" s="29">
        <v>0</v>
      </c>
      <c r="Y696" s="29">
        <v>0</v>
      </c>
      <c r="Z696" s="28" t="s">
        <v>19</v>
      </c>
      <c r="AA696" s="37"/>
      <c r="AB696" s="38">
        <f t="shared" si="15"/>
        <v>-3.81226060465533</v>
      </c>
    </row>
    <row r="697" spans="1:28">
      <c r="A697" s="27">
        <v>42694</v>
      </c>
      <c r="B697" s="29">
        <v>1.5885655585096074E-3</v>
      </c>
      <c r="C697" s="29">
        <v>1.5885655585096074E-3</v>
      </c>
      <c r="D697" s="29">
        <v>3.3095225548975066E-2</v>
      </c>
      <c r="E697" s="29">
        <v>3.3095225548975066E-2</v>
      </c>
      <c r="F697" s="29">
        <v>0</v>
      </c>
      <c r="G697" s="29">
        <v>0</v>
      </c>
      <c r="H697" s="29">
        <v>3.8253198835531315E-3</v>
      </c>
      <c r="I697" s="29">
        <v>3.8253198835531315E-3</v>
      </c>
      <c r="J697" s="29">
        <v>3.9572807504942567E-3</v>
      </c>
      <c r="K697" s="59">
        <v>3.9572807504942565E-5</v>
      </c>
      <c r="L697" s="59">
        <v>4.5264945037269029E-3</v>
      </c>
      <c r="M697" s="59">
        <v>4.5264945037269027E-5</v>
      </c>
      <c r="N697" s="29">
        <v>0</v>
      </c>
      <c r="O697" s="29">
        <v>0</v>
      </c>
      <c r="P697" s="29">
        <v>3.9976909788333658E-3</v>
      </c>
      <c r="Q697" s="29">
        <v>3.9976909788333658E-3</v>
      </c>
      <c r="R697" s="29">
        <v>0</v>
      </c>
      <c r="S697" s="29">
        <v>0</v>
      </c>
      <c r="T697" s="29">
        <v>0</v>
      </c>
      <c r="U697" s="29">
        <v>0</v>
      </c>
      <c r="V697" s="29"/>
      <c r="W697" s="29"/>
      <c r="X697" s="29">
        <v>0</v>
      </c>
      <c r="Y697" s="29">
        <v>0</v>
      </c>
      <c r="Z697" s="28" t="s">
        <v>19</v>
      </c>
      <c r="AA697" s="37"/>
      <c r="AB697" s="38">
        <f t="shared" si="15"/>
        <v>-5.5661131855133119</v>
      </c>
    </row>
    <row r="698" spans="1:28">
      <c r="A698" s="27">
        <v>42695</v>
      </c>
      <c r="B698" s="29">
        <v>1.2537268328914948</v>
      </c>
      <c r="C698" s="29">
        <v>1.2537268328914948</v>
      </c>
      <c r="D698" s="29">
        <v>6.8735868135528744</v>
      </c>
      <c r="E698" s="29">
        <v>6.8735868135528744</v>
      </c>
      <c r="F698" s="29">
        <v>0</v>
      </c>
      <c r="G698" s="29">
        <v>0</v>
      </c>
      <c r="H698" s="29">
        <v>1.6526979114408351</v>
      </c>
      <c r="I698" s="29">
        <v>1.6526979114408351</v>
      </c>
      <c r="J698" s="29">
        <v>1.2104349503365772</v>
      </c>
      <c r="K698" s="59">
        <v>1.2104349503365773E-2</v>
      </c>
      <c r="L698" s="59">
        <v>9.2450972503855056</v>
      </c>
      <c r="M698" s="59">
        <v>9.2450972503855061E-2</v>
      </c>
      <c r="N698" s="29">
        <v>0</v>
      </c>
      <c r="O698" s="29">
        <v>0</v>
      </c>
      <c r="P698" s="29">
        <v>1.7808402441803914</v>
      </c>
      <c r="Q698" s="29">
        <v>1.7808402441803914</v>
      </c>
      <c r="R698" s="29">
        <v>1.5509784290817695E-2</v>
      </c>
      <c r="S698" s="29">
        <v>1.5509784290817695E-2</v>
      </c>
      <c r="T698" s="29">
        <v>0.10844741656677812</v>
      </c>
      <c r="U698" s="29">
        <v>0.10844741656677812</v>
      </c>
      <c r="V698" s="29"/>
      <c r="W698" s="29"/>
      <c r="X698" s="29">
        <v>2.2136493435963755E-2</v>
      </c>
      <c r="Y698" s="29">
        <v>2.2136493435963755E-2</v>
      </c>
      <c r="Z698" s="28" t="s">
        <v>19</v>
      </c>
      <c r="AA698" s="37"/>
      <c r="AB698" s="38">
        <f t="shared" si="15"/>
        <v>0.50240905043832618</v>
      </c>
    </row>
    <row r="699" spans="1:28">
      <c r="A699" s="27">
        <v>42696</v>
      </c>
      <c r="B699" s="29">
        <v>3.4618619896693104</v>
      </c>
      <c r="C699" s="29">
        <v>3.4618619896693104</v>
      </c>
      <c r="D699" s="29">
        <v>4.2649388108164328E-2</v>
      </c>
      <c r="E699" s="29">
        <v>4.2649388108164328E-2</v>
      </c>
      <c r="F699" s="29">
        <v>0</v>
      </c>
      <c r="G699" s="29">
        <v>0</v>
      </c>
      <c r="H699" s="29">
        <v>3.2191216110604821</v>
      </c>
      <c r="I699" s="29">
        <v>3.2191216110604821</v>
      </c>
      <c r="J699" s="29">
        <v>6.7645517629980754</v>
      </c>
      <c r="K699" s="59">
        <v>6.764551762998075E-2</v>
      </c>
      <c r="L699" s="59">
        <v>2.687467498699948E-2</v>
      </c>
      <c r="M699" s="59">
        <v>2.6874674986999481E-4</v>
      </c>
      <c r="N699" s="29">
        <v>0</v>
      </c>
      <c r="O699" s="29">
        <v>0</v>
      </c>
      <c r="P699" s="29">
        <v>6.2862234231513225</v>
      </c>
      <c r="Q699" s="29">
        <v>6.2862234231513225</v>
      </c>
      <c r="R699" s="29">
        <v>5.1552935769348818E-3</v>
      </c>
      <c r="S699" s="29">
        <v>5.1552935769348818E-3</v>
      </c>
      <c r="T699" s="29">
        <v>2.7758501040943792E-5</v>
      </c>
      <c r="U699" s="29">
        <v>2.7758501040943792E-5</v>
      </c>
      <c r="V699" s="29"/>
      <c r="W699" s="29"/>
      <c r="X699" s="29">
        <v>4.7896862040400093E-3</v>
      </c>
      <c r="Y699" s="29">
        <v>4.7896862040400093E-3</v>
      </c>
      <c r="Z699" s="28" t="s">
        <v>19</v>
      </c>
      <c r="AA699" s="37"/>
      <c r="AB699" s="38">
        <f t="shared" si="15"/>
        <v>1.169108530745798</v>
      </c>
    </row>
    <row r="700" spans="1:28">
      <c r="A700" s="27">
        <v>42697</v>
      </c>
      <c r="B700" s="29">
        <v>7.3833821555217422E-2</v>
      </c>
      <c r="C700" s="29">
        <v>7.3833821555217422E-2</v>
      </c>
      <c r="D700" s="29">
        <v>5.2071449991934443E-2</v>
      </c>
      <c r="E700" s="29">
        <v>5.2071449991934443E-2</v>
      </c>
      <c r="F700" s="29">
        <v>0</v>
      </c>
      <c r="G700" s="29">
        <v>0</v>
      </c>
      <c r="H700" s="29">
        <v>7.2288844120855664E-2</v>
      </c>
      <c r="I700" s="29">
        <v>7.2288844120855664E-2</v>
      </c>
      <c r="J700" s="29">
        <v>4.9596696278220553E-2</v>
      </c>
      <c r="K700" s="59">
        <v>4.9596696278220555E-4</v>
      </c>
      <c r="L700" s="59">
        <v>1.8963798107788296E-2</v>
      </c>
      <c r="M700" s="59">
        <v>1.8963798107788296E-4</v>
      </c>
      <c r="N700" s="29">
        <v>0</v>
      </c>
      <c r="O700" s="29">
        <v>0</v>
      </c>
      <c r="P700" s="29">
        <v>4.7421972981874096E-2</v>
      </c>
      <c r="Q700" s="29">
        <v>4.7421972981874096E-2</v>
      </c>
      <c r="R700" s="29">
        <v>3.2429496378599105E-3</v>
      </c>
      <c r="S700" s="29">
        <v>3.2429496378599105E-3</v>
      </c>
      <c r="T700" s="29">
        <v>9.5682711921435043E-2</v>
      </c>
      <c r="U700" s="29">
        <v>9.5682711921435043E-2</v>
      </c>
      <c r="V700" s="29"/>
      <c r="W700" s="29"/>
      <c r="X700" s="29">
        <v>9.8341592813419188E-3</v>
      </c>
      <c r="Y700" s="29">
        <v>9.8341592813419188E-3</v>
      </c>
      <c r="Z700" s="28" t="s">
        <v>19</v>
      </c>
      <c r="AA700" s="37"/>
      <c r="AB700" s="38">
        <f t="shared" si="15"/>
        <v>-2.6270854615727171</v>
      </c>
    </row>
    <row r="701" spans="1:28">
      <c r="A701" s="27">
        <v>42698</v>
      </c>
      <c r="B701" s="29">
        <v>0.11642147320025968</v>
      </c>
      <c r="C701" s="29">
        <v>0.11642147320025968</v>
      </c>
      <c r="D701" s="29">
        <v>5.9282371294851798E-3</v>
      </c>
      <c r="E701" s="29">
        <v>5.9282371294851798E-3</v>
      </c>
      <c r="F701" s="29">
        <v>0</v>
      </c>
      <c r="G701" s="29">
        <v>0</v>
      </c>
      <c r="H701" s="29">
        <v>0.10857721983464899</v>
      </c>
      <c r="I701" s="29">
        <v>0.10857721983464899</v>
      </c>
      <c r="J701" s="29">
        <v>0.26186794998912438</v>
      </c>
      <c r="K701" s="59">
        <v>2.6186794998912439E-3</v>
      </c>
      <c r="L701" s="59">
        <v>6.2402496099843987E-3</v>
      </c>
      <c r="M701" s="59">
        <v>6.2402496099843988E-5</v>
      </c>
      <c r="N701" s="29">
        <v>0</v>
      </c>
      <c r="O701" s="29">
        <v>0</v>
      </c>
      <c r="P701" s="29">
        <v>0.24372015632908545</v>
      </c>
      <c r="Q701" s="29">
        <v>0.24372015632908545</v>
      </c>
      <c r="R701" s="29">
        <v>0</v>
      </c>
      <c r="S701" s="29">
        <v>0</v>
      </c>
      <c r="T701" s="29">
        <v>0</v>
      </c>
      <c r="U701" s="29">
        <v>0</v>
      </c>
      <c r="V701" s="29"/>
      <c r="W701" s="29"/>
      <c r="X701" s="29">
        <v>0</v>
      </c>
      <c r="Y701" s="29">
        <v>0</v>
      </c>
      <c r="Z701" s="28" t="s">
        <v>19</v>
      </c>
      <c r="AA701" s="37"/>
      <c r="AB701" s="38">
        <f t="shared" si="15"/>
        <v>-2.2202936555973385</v>
      </c>
    </row>
    <row r="702" spans="1:28">
      <c r="A702" s="27">
        <v>42699</v>
      </c>
      <c r="B702" s="29">
        <v>0.27805078288025559</v>
      </c>
      <c r="C702" s="29">
        <v>0.27805078288025559</v>
      </c>
      <c r="D702" s="29">
        <v>0.33652244756463856</v>
      </c>
      <c r="E702" s="29">
        <v>0.33652244756463856</v>
      </c>
      <c r="F702" s="29">
        <v>0</v>
      </c>
      <c r="G702" s="29">
        <v>0</v>
      </c>
      <c r="H702" s="29">
        <v>0.28220186550579784</v>
      </c>
      <c r="I702" s="29">
        <v>0.28220186550579784</v>
      </c>
      <c r="J702" s="29">
        <v>0.31929223702544346</v>
      </c>
      <c r="K702" s="59">
        <v>3.1929223702544347E-3</v>
      </c>
      <c r="L702" s="59">
        <v>0.75224128965158588</v>
      </c>
      <c r="M702" s="59">
        <v>7.522412896515859E-3</v>
      </c>
      <c r="N702" s="29">
        <v>0</v>
      </c>
      <c r="O702" s="29">
        <v>0</v>
      </c>
      <c r="P702" s="29">
        <v>0.35002861677112512</v>
      </c>
      <c r="Q702" s="29">
        <v>0.35002861677112512</v>
      </c>
      <c r="R702" s="29">
        <v>0</v>
      </c>
      <c r="S702" s="29">
        <v>0</v>
      </c>
      <c r="T702" s="29">
        <v>0</v>
      </c>
      <c r="U702" s="29">
        <v>0</v>
      </c>
      <c r="V702" s="29"/>
      <c r="W702" s="29"/>
      <c r="X702" s="29">
        <v>0</v>
      </c>
      <c r="Y702" s="29">
        <v>0</v>
      </c>
      <c r="Z702" s="28" t="s">
        <v>19</v>
      </c>
      <c r="AA702" s="37"/>
      <c r="AB702" s="38">
        <f t="shared" si="15"/>
        <v>-1.2651326290048415</v>
      </c>
    </row>
    <row r="703" spans="1:28">
      <c r="A703" s="27">
        <v>42700</v>
      </c>
      <c r="B703" s="29">
        <v>1.5140608248112405E-2</v>
      </c>
      <c r="C703" s="29">
        <v>1.5140608248112405E-2</v>
      </c>
      <c r="D703" s="29">
        <v>0</v>
      </c>
      <c r="E703" s="29">
        <v>0</v>
      </c>
      <c r="F703" s="29">
        <v>0</v>
      </c>
      <c r="G703" s="29">
        <v>0</v>
      </c>
      <c r="H703" s="29">
        <v>1.4065730079718688E-2</v>
      </c>
      <c r="I703" s="29">
        <v>1.4065730079718688E-2</v>
      </c>
      <c r="J703" s="29">
        <v>8.9482084211949897E-4</v>
      </c>
      <c r="K703" s="59">
        <v>8.9482084211949905E-6</v>
      </c>
      <c r="L703" s="59">
        <v>0</v>
      </c>
      <c r="M703" s="59">
        <v>0</v>
      </c>
      <c r="N703" s="29">
        <v>0</v>
      </c>
      <c r="O703" s="29">
        <v>0</v>
      </c>
      <c r="P703" s="29">
        <v>8.3129476892241717E-4</v>
      </c>
      <c r="Q703" s="29">
        <v>8.3129476892241717E-4</v>
      </c>
      <c r="R703" s="29">
        <v>4.2425109236621226E-6</v>
      </c>
      <c r="S703" s="29">
        <v>4.2425109236621226E-6</v>
      </c>
      <c r="T703" s="29">
        <v>0</v>
      </c>
      <c r="U703" s="29">
        <v>0</v>
      </c>
      <c r="V703" s="29"/>
      <c r="W703" s="29"/>
      <c r="X703" s="29">
        <v>3.9400082103076969E-6</v>
      </c>
      <c r="Y703" s="29">
        <v>3.9400082103076969E-6</v>
      </c>
      <c r="Z703" s="28" t="s">
        <v>19</v>
      </c>
      <c r="AA703" s="37"/>
      <c r="AB703" s="38">
        <f t="shared" si="15"/>
        <v>-4.264013930835481</v>
      </c>
    </row>
    <row r="704" spans="1:28">
      <c r="A704" s="27">
        <v>42701</v>
      </c>
      <c r="B704" s="29">
        <v>4.401618750138999E-3</v>
      </c>
      <c r="C704" s="29">
        <v>4.401618750138999E-3</v>
      </c>
      <c r="D704" s="29">
        <v>3.265730629225169E-3</v>
      </c>
      <c r="E704" s="29">
        <v>3.265730629225169E-3</v>
      </c>
      <c r="F704" s="29">
        <v>0</v>
      </c>
      <c r="G704" s="29">
        <v>0</v>
      </c>
      <c r="H704" s="29">
        <v>4.320978572221427E-3</v>
      </c>
      <c r="I704" s="29">
        <v>4.320978572221427E-3</v>
      </c>
      <c r="J704" s="29">
        <v>4.6135951838887626E-3</v>
      </c>
      <c r="K704" s="59">
        <v>4.6135951838887627E-5</v>
      </c>
      <c r="L704" s="59">
        <v>2.0800832033281329E-3</v>
      </c>
      <c r="M704" s="59">
        <v>2.0800832033281331E-5</v>
      </c>
      <c r="N704" s="29">
        <v>0</v>
      </c>
      <c r="O704" s="29">
        <v>0</v>
      </c>
      <c r="P704" s="29">
        <v>4.4337334060366041E-3</v>
      </c>
      <c r="Q704" s="29">
        <v>4.4337334060366041E-3</v>
      </c>
      <c r="R704" s="29">
        <v>0</v>
      </c>
      <c r="S704" s="29">
        <v>0</v>
      </c>
      <c r="T704" s="29">
        <v>0</v>
      </c>
      <c r="U704" s="29">
        <v>0</v>
      </c>
      <c r="V704" s="29"/>
      <c r="W704" s="29"/>
      <c r="X704" s="29">
        <v>0</v>
      </c>
      <c r="Y704" s="29">
        <v>0</v>
      </c>
      <c r="Z704" s="28" t="s">
        <v>19</v>
      </c>
      <c r="AA704" s="37"/>
      <c r="AB704" s="38">
        <f t="shared" si="15"/>
        <v>-5.4442733810306523</v>
      </c>
    </row>
    <row r="705" spans="1:28">
      <c r="A705" s="27">
        <v>42702</v>
      </c>
      <c r="B705" s="29">
        <v>3.383758110515319E-2</v>
      </c>
      <c r="C705" s="29">
        <v>3.383758110515319E-2</v>
      </c>
      <c r="D705" s="29">
        <v>3.3908231907115116E-2</v>
      </c>
      <c r="E705" s="29">
        <v>3.3908231907115116E-2</v>
      </c>
      <c r="F705" s="29">
        <v>0</v>
      </c>
      <c r="G705" s="29">
        <v>0</v>
      </c>
      <c r="H705" s="29">
        <v>3.3842596822049369E-2</v>
      </c>
      <c r="I705" s="29">
        <v>3.3842596822049369E-2</v>
      </c>
      <c r="J705" s="29">
        <v>3.9953124728982964E-2</v>
      </c>
      <c r="K705" s="59">
        <v>3.9953124728982963E-4</v>
      </c>
      <c r="L705" s="59">
        <v>2.2743927106147394E-3</v>
      </c>
      <c r="M705" s="59">
        <v>2.2743927106147395E-5</v>
      </c>
      <c r="N705" s="29">
        <v>0</v>
      </c>
      <c r="O705" s="29">
        <v>0</v>
      </c>
      <c r="P705" s="29">
        <v>3.7278196100250328E-2</v>
      </c>
      <c r="Q705" s="29">
        <v>3.7278196100250328E-2</v>
      </c>
      <c r="R705" s="29">
        <v>3.7395162573339996E-3</v>
      </c>
      <c r="S705" s="29">
        <v>3.7395162573339996E-3</v>
      </c>
      <c r="T705" s="29">
        <v>0</v>
      </c>
      <c r="U705" s="29">
        <v>0</v>
      </c>
      <c r="V705" s="29"/>
      <c r="W705" s="29"/>
      <c r="X705" s="29">
        <v>3.4728784490098532E-3</v>
      </c>
      <c r="Y705" s="29">
        <v>3.4728784490098532E-3</v>
      </c>
      <c r="Z705" s="28" t="s">
        <v>19</v>
      </c>
      <c r="AA705" s="37"/>
      <c r="AB705" s="38">
        <f t="shared" si="15"/>
        <v>-3.386035008948113</v>
      </c>
    </row>
    <row r="706" spans="1:28">
      <c r="A706" s="27">
        <v>42703</v>
      </c>
      <c r="B706" s="29">
        <v>9.0785912975889185E-2</v>
      </c>
      <c r="C706" s="29">
        <v>9.0785912975889185E-2</v>
      </c>
      <c r="D706" s="29">
        <v>2.461931009880395E-2</v>
      </c>
      <c r="E706" s="29">
        <v>2.461931009880395E-2</v>
      </c>
      <c r="F706" s="29">
        <v>0</v>
      </c>
      <c r="G706" s="29">
        <v>0</v>
      </c>
      <c r="H706" s="29">
        <v>8.6088543111754276E-2</v>
      </c>
      <c r="I706" s="29">
        <v>8.6088543111754276E-2</v>
      </c>
      <c r="J706" s="29">
        <v>1.3458716942867967E-2</v>
      </c>
      <c r="K706" s="59">
        <v>1.3458716942867967E-4</v>
      </c>
      <c r="L706" s="59">
        <v>1.1066042641705668E-2</v>
      </c>
      <c r="M706" s="59">
        <v>1.1066042641705668E-4</v>
      </c>
      <c r="N706" s="29">
        <v>0</v>
      </c>
      <c r="O706" s="29">
        <v>0</v>
      </c>
      <c r="P706" s="29">
        <v>1.3288853663384682E-2</v>
      </c>
      <c r="Q706" s="29">
        <v>1.3288853663384682E-2</v>
      </c>
      <c r="R706" s="29">
        <v>4.3951770364454188E-3</v>
      </c>
      <c r="S706" s="29">
        <v>4.3951770364454188E-3</v>
      </c>
      <c r="T706" s="29">
        <v>3.5686497171576979E-2</v>
      </c>
      <c r="U706" s="29">
        <v>3.5686497171576979E-2</v>
      </c>
      <c r="V706" s="29"/>
      <c r="W706" s="29"/>
      <c r="X706" s="29">
        <v>6.6263343429653248E-3</v>
      </c>
      <c r="Y706" s="29">
        <v>6.6263343429653248E-3</v>
      </c>
      <c r="Z706" s="28" t="s">
        <v>19</v>
      </c>
      <c r="AA706" s="37"/>
      <c r="AB706" s="38">
        <f t="shared" si="15"/>
        <v>-2.4523789413065034</v>
      </c>
    </row>
    <row r="707" spans="1:28">
      <c r="A707" s="27">
        <v>42704</v>
      </c>
      <c r="B707" s="29">
        <v>1.4244302054184059E-2</v>
      </c>
      <c r="C707" s="29">
        <v>1.4244302054184059E-2</v>
      </c>
      <c r="D707" s="29">
        <v>0</v>
      </c>
      <c r="E707" s="29">
        <v>0</v>
      </c>
      <c r="F707" s="29">
        <v>0</v>
      </c>
      <c r="G707" s="29">
        <v>0</v>
      </c>
      <c r="H707" s="29">
        <v>1.3233055408663258E-2</v>
      </c>
      <c r="I707" s="29">
        <v>1.3233055408663258E-2</v>
      </c>
      <c r="J707" s="29">
        <v>1.5166884182506559E-2</v>
      </c>
      <c r="K707" s="59">
        <v>1.5166884182506559E-4</v>
      </c>
      <c r="L707" s="59">
        <v>0</v>
      </c>
      <c r="M707" s="59">
        <v>0</v>
      </c>
      <c r="N707" s="29">
        <v>0</v>
      </c>
      <c r="O707" s="29">
        <v>0</v>
      </c>
      <c r="P707" s="29">
        <v>1.4090140605024146E-2</v>
      </c>
      <c r="Q707" s="29">
        <v>1.4090140605024146E-2</v>
      </c>
      <c r="R707" s="29">
        <v>0</v>
      </c>
      <c r="S707" s="29">
        <v>0</v>
      </c>
      <c r="T707" s="29">
        <v>1.3879250520471896E-5</v>
      </c>
      <c r="U707" s="29">
        <v>1.3879250520471896E-5</v>
      </c>
      <c r="V707" s="29"/>
      <c r="W707" s="29"/>
      <c r="X707" s="29">
        <v>9.8962878760119407E-7</v>
      </c>
      <c r="Y707" s="29">
        <v>9.8962878760119407E-7</v>
      </c>
      <c r="Z707" s="28" t="s">
        <v>19</v>
      </c>
      <c r="AA707" s="37"/>
      <c r="AB707" s="38">
        <f t="shared" si="15"/>
        <v>-4.3250373820418817</v>
      </c>
    </row>
    <row r="708" spans="1:28">
      <c r="A708" s="27">
        <v>42705</v>
      </c>
      <c r="B708" s="29">
        <v>3.8987722199908897E-2</v>
      </c>
      <c r="C708" s="29">
        <v>3.8987722199908897E-2</v>
      </c>
      <c r="D708" s="29">
        <v>0</v>
      </c>
      <c r="E708" s="29">
        <v>0</v>
      </c>
      <c r="F708" s="29">
        <v>0</v>
      </c>
      <c r="G708" s="29">
        <v>0</v>
      </c>
      <c r="H708" s="29">
        <v>3.6219864347612533E-2</v>
      </c>
      <c r="I708" s="29">
        <v>3.6219864347612533E-2</v>
      </c>
      <c r="J708" s="29">
        <v>2.8783160397472512E-2</v>
      </c>
      <c r="K708" s="59">
        <v>2.8783160397472511E-4</v>
      </c>
      <c r="L708" s="59">
        <v>0</v>
      </c>
      <c r="M708" s="59">
        <v>0</v>
      </c>
      <c r="N708" s="29">
        <v>0</v>
      </c>
      <c r="O708" s="29">
        <v>0</v>
      </c>
      <c r="P708" s="29">
        <v>2.6739755652985121E-2</v>
      </c>
      <c r="Q708" s="29">
        <v>2.6739755652985121E-2</v>
      </c>
      <c r="R708" s="29">
        <v>1.8609195642427037E-3</v>
      </c>
      <c r="S708" s="29">
        <v>1.8609195642427037E-3</v>
      </c>
      <c r="T708" s="29">
        <v>0</v>
      </c>
      <c r="U708" s="29">
        <v>0</v>
      </c>
      <c r="V708" s="29"/>
      <c r="W708" s="29"/>
      <c r="X708" s="29">
        <v>1.7282308740667852E-3</v>
      </c>
      <c r="Y708" s="29">
        <v>1.7282308740667852E-3</v>
      </c>
      <c r="Z708" s="28" t="s">
        <v>19</v>
      </c>
      <c r="AA708" s="37"/>
      <c r="AB708" s="38">
        <f t="shared" si="15"/>
        <v>-3.3181475717682143</v>
      </c>
    </row>
    <row r="709" spans="1:28">
      <c r="A709" s="27">
        <v>42706</v>
      </c>
      <c r="B709" s="29">
        <v>7.3347218231827216E-2</v>
      </c>
      <c r="C709" s="29">
        <v>7.3347218231827216E-2</v>
      </c>
      <c r="D709" s="29">
        <v>0.16008982249643905</v>
      </c>
      <c r="E709" s="29">
        <v>0.16008982249643905</v>
      </c>
      <c r="F709" s="29">
        <v>0</v>
      </c>
      <c r="G709" s="29">
        <v>0</v>
      </c>
      <c r="H709" s="29">
        <v>7.9505341476662578E-2</v>
      </c>
      <c r="I709" s="29">
        <v>7.9505341476662578E-2</v>
      </c>
      <c r="J709" s="29">
        <v>4.2400446806572949E-2</v>
      </c>
      <c r="K709" s="59">
        <v>4.2400446806572947E-4</v>
      </c>
      <c r="L709" s="59">
        <v>3.4697014806338265E-2</v>
      </c>
      <c r="M709" s="59">
        <v>3.4697014806338267E-4</v>
      </c>
      <c r="N709" s="29">
        <v>0</v>
      </c>
      <c r="O709" s="29">
        <v>0</v>
      </c>
      <c r="P709" s="29">
        <v>4.1853556566559633E-2</v>
      </c>
      <c r="Q709" s="29">
        <v>4.1853556566559633E-2</v>
      </c>
      <c r="R709" s="29">
        <v>0</v>
      </c>
      <c r="S709" s="29">
        <v>0</v>
      </c>
      <c r="T709" s="29">
        <v>0</v>
      </c>
      <c r="U709" s="29">
        <v>0</v>
      </c>
      <c r="V709" s="29"/>
      <c r="W709" s="29"/>
      <c r="X709" s="29">
        <v>0</v>
      </c>
      <c r="Y709" s="29">
        <v>0</v>
      </c>
      <c r="Z709" s="28" t="s">
        <v>19</v>
      </c>
      <c r="AA709" s="37"/>
      <c r="AB709" s="38">
        <f t="shared" si="15"/>
        <v>-2.5319310711931964</v>
      </c>
    </row>
    <row r="710" spans="1:28">
      <c r="A710" s="27">
        <v>42707</v>
      </c>
      <c r="B710" s="29">
        <v>5.8475639303227848E-2</v>
      </c>
      <c r="C710" s="29">
        <v>5.8475639303227848E-2</v>
      </c>
      <c r="D710" s="29">
        <v>0.18245699808799026</v>
      </c>
      <c r="E710" s="29">
        <v>0.18245699808799026</v>
      </c>
      <c r="F710" s="29">
        <v>0</v>
      </c>
      <c r="G710" s="29">
        <v>0</v>
      </c>
      <c r="H710" s="29">
        <v>6.727745582616336E-2</v>
      </c>
      <c r="I710" s="29">
        <v>6.727745582616336E-2</v>
      </c>
      <c r="J710" s="29">
        <v>3.3246003954050314E-2</v>
      </c>
      <c r="K710" s="59">
        <v>3.3246003954050317E-4</v>
      </c>
      <c r="L710" s="59">
        <v>1.160791081192172E-2</v>
      </c>
      <c r="M710" s="59">
        <v>1.160791081192172E-4</v>
      </c>
      <c r="N710" s="29">
        <v>0</v>
      </c>
      <c r="O710" s="29">
        <v>0</v>
      </c>
      <c r="P710" s="29">
        <v>3.1709849425579278E-2</v>
      </c>
      <c r="Q710" s="29">
        <v>3.1709849425579278E-2</v>
      </c>
      <c r="R710" s="29">
        <v>7.3247593901711958E-3</v>
      </c>
      <c r="S710" s="29">
        <v>7.3247593901711958E-3</v>
      </c>
      <c r="T710" s="29">
        <v>2.0364014560582424</v>
      </c>
      <c r="U710" s="29">
        <v>2.0364014560582424</v>
      </c>
      <c r="V710" s="29"/>
      <c r="W710" s="29"/>
      <c r="X710" s="29">
        <v>0.15200351623742392</v>
      </c>
      <c r="Y710" s="29">
        <v>0.15200351623742392</v>
      </c>
      <c r="Z710" s="28" t="s">
        <v>19</v>
      </c>
      <c r="AA710" s="37"/>
      <c r="AB710" s="38">
        <f t="shared" si="15"/>
        <v>-2.698930078744636</v>
      </c>
    </row>
    <row r="711" spans="1:28">
      <c r="A711" s="27">
        <v>42708</v>
      </c>
      <c r="B711" s="29">
        <v>2.0769219166680727E-2</v>
      </c>
      <c r="C711" s="29">
        <v>2.0769219166680727E-2</v>
      </c>
      <c r="D711" s="29">
        <v>0</v>
      </c>
      <c r="E711" s="29">
        <v>0</v>
      </c>
      <c r="F711" s="29">
        <v>0</v>
      </c>
      <c r="G711" s="29">
        <v>0</v>
      </c>
      <c r="H711" s="29">
        <v>1.9294748663843918E-2</v>
      </c>
      <c r="I711" s="29">
        <v>1.9294748663843918E-2</v>
      </c>
      <c r="J711" s="29">
        <v>7.4907911789991893E-4</v>
      </c>
      <c r="K711" s="59">
        <v>7.4907911789991892E-6</v>
      </c>
      <c r="L711" s="59">
        <v>0</v>
      </c>
      <c r="M711" s="59">
        <v>0</v>
      </c>
      <c r="N711" s="29">
        <v>0</v>
      </c>
      <c r="O711" s="29">
        <v>0</v>
      </c>
      <c r="P711" s="29">
        <v>6.958996962389281E-4</v>
      </c>
      <c r="Q711" s="29">
        <v>6.958996962389281E-4</v>
      </c>
      <c r="R711" s="29">
        <v>2.6081800110241003E-3</v>
      </c>
      <c r="S711" s="29">
        <v>2.6081800110241003E-3</v>
      </c>
      <c r="T711" s="29">
        <v>0</v>
      </c>
      <c r="U711" s="29">
        <v>0</v>
      </c>
      <c r="V711" s="29"/>
      <c r="W711" s="29"/>
      <c r="X711" s="29">
        <v>2.4222095929278E-3</v>
      </c>
      <c r="Y711" s="29">
        <v>2.4222095929278E-3</v>
      </c>
      <c r="Z711" s="28" t="s">
        <v>19</v>
      </c>
      <c r="AA711" s="37"/>
      <c r="AB711" s="38">
        <f t="shared" si="15"/>
        <v>-3.947922310050759</v>
      </c>
    </row>
    <row r="712" spans="1:28">
      <c r="A712" s="27">
        <v>42709</v>
      </c>
      <c r="B712" s="29">
        <v>8.2491647116133479E-3</v>
      </c>
      <c r="C712" s="29">
        <v>8.2491647116133479E-3</v>
      </c>
      <c r="D712" s="29">
        <v>0.77330375799096063</v>
      </c>
      <c r="E712" s="29">
        <v>0.77330375799096063</v>
      </c>
      <c r="F712" s="29">
        <v>0</v>
      </c>
      <c r="G712" s="29">
        <v>0</v>
      </c>
      <c r="H712" s="29">
        <v>6.2562734316574636E-2</v>
      </c>
      <c r="I712" s="29">
        <v>6.2562734316574636E-2</v>
      </c>
      <c r="J712" s="29">
        <v>1.2157107729943576E-3</v>
      </c>
      <c r="K712" s="59">
        <v>1.2157107729943577E-5</v>
      </c>
      <c r="L712" s="59">
        <v>1.5278884324258214E-2</v>
      </c>
      <c r="M712" s="59">
        <v>1.5278884324258213E-4</v>
      </c>
      <c r="N712" s="29">
        <v>0</v>
      </c>
      <c r="O712" s="29">
        <v>0</v>
      </c>
      <c r="P712" s="29">
        <v>2.2140985511386068E-3</v>
      </c>
      <c r="Q712" s="29">
        <v>2.2140985511386068E-3</v>
      </c>
      <c r="R712" s="29">
        <v>0</v>
      </c>
      <c r="S712" s="29">
        <v>0</v>
      </c>
      <c r="T712" s="29">
        <v>9.3832145185372112E-2</v>
      </c>
      <c r="U712" s="29">
        <v>9.3832145185372112E-2</v>
      </c>
      <c r="V712" s="29"/>
      <c r="W712" s="29"/>
      <c r="X712" s="29">
        <v>6.6904903792068607E-3</v>
      </c>
      <c r="Y712" s="29">
        <v>6.6904903792068607E-3</v>
      </c>
      <c r="Z712" s="28" t="s">
        <v>19</v>
      </c>
      <c r="AA712" s="37"/>
      <c r="AB712" s="38">
        <f t="shared" si="15"/>
        <v>-2.7715854765938372</v>
      </c>
    </row>
    <row r="713" spans="1:28">
      <c r="A713" s="27">
        <v>42710</v>
      </c>
      <c r="B713" s="29">
        <v>2.5945133742470514E-2</v>
      </c>
      <c r="C713" s="29">
        <v>2.5945133742470514E-2</v>
      </c>
      <c r="D713" s="29">
        <v>0</v>
      </c>
      <c r="E713" s="29">
        <v>0</v>
      </c>
      <c r="F713" s="29">
        <v>0</v>
      </c>
      <c r="G713" s="29">
        <v>0</v>
      </c>
      <c r="H713" s="29">
        <v>2.4103209205567348E-2</v>
      </c>
      <c r="I713" s="29">
        <v>2.4103209205567348E-2</v>
      </c>
      <c r="J713" s="29">
        <v>1.4041059844442644E-2</v>
      </c>
      <c r="K713" s="59">
        <v>1.4041059844442644E-4</v>
      </c>
      <c r="L713" s="59">
        <v>0</v>
      </c>
      <c r="M713" s="59">
        <v>0</v>
      </c>
      <c r="N713" s="29">
        <v>0</v>
      </c>
      <c r="O713" s="29">
        <v>0</v>
      </c>
      <c r="P713" s="29">
        <v>1.3044241986099162E-2</v>
      </c>
      <c r="Q713" s="29">
        <v>1.3044241986099162E-2</v>
      </c>
      <c r="R713" s="29">
        <v>0</v>
      </c>
      <c r="S713" s="29">
        <v>0</v>
      </c>
      <c r="T713" s="29">
        <v>0</v>
      </c>
      <c r="U713" s="29">
        <v>0</v>
      </c>
      <c r="V713" s="29"/>
      <c r="W713" s="29"/>
      <c r="X713" s="29">
        <v>0</v>
      </c>
      <c r="Y713" s="29">
        <v>0</v>
      </c>
      <c r="Z713" s="28" t="s">
        <v>19</v>
      </c>
      <c r="AA713" s="37"/>
      <c r="AB713" s="38">
        <f t="shared" ref="AB713:AB776" si="16">IF(I713&gt;0,LN(I713),"")</f>
        <v>-3.7254102852940711</v>
      </c>
    </row>
    <row r="714" spans="1:28">
      <c r="A714" s="27">
        <v>42711</v>
      </c>
      <c r="B714" s="29">
        <v>4.7251944067971161E-2</v>
      </c>
      <c r="C714" s="29">
        <v>4.7251944067971161E-2</v>
      </c>
      <c r="D714" s="29">
        <v>0</v>
      </c>
      <c r="E714" s="29">
        <v>0</v>
      </c>
      <c r="F714" s="29">
        <v>0</v>
      </c>
      <c r="G714" s="29">
        <v>0</v>
      </c>
      <c r="H714" s="29">
        <v>4.3897383784756966E-2</v>
      </c>
      <c r="I714" s="29">
        <v>4.3897383784756966E-2</v>
      </c>
      <c r="J714" s="29">
        <v>1.2951787394180896E-2</v>
      </c>
      <c r="K714" s="59">
        <v>1.2951787394180895E-4</v>
      </c>
      <c r="L714" s="59">
        <v>0</v>
      </c>
      <c r="M714" s="59">
        <v>0</v>
      </c>
      <c r="N714" s="29">
        <v>0</v>
      </c>
      <c r="O714" s="29">
        <v>0</v>
      </c>
      <c r="P714" s="29">
        <v>1.2032300324471026E-2</v>
      </c>
      <c r="Q714" s="29">
        <v>1.2032300324471026E-2</v>
      </c>
      <c r="R714" s="29">
        <v>9.5774684101672413E-4</v>
      </c>
      <c r="S714" s="29">
        <v>9.5774684101672413E-4</v>
      </c>
      <c r="T714" s="29">
        <v>6.2456627342123523E-3</v>
      </c>
      <c r="U714" s="29">
        <v>6.2456627342123523E-3</v>
      </c>
      <c r="V714" s="29"/>
      <c r="W714" s="29"/>
      <c r="X714" s="29">
        <v>1.3347898078974998E-3</v>
      </c>
      <c r="Y714" s="29">
        <v>1.3347898078974998E-3</v>
      </c>
      <c r="Z714" s="28" t="s">
        <v>19</v>
      </c>
      <c r="AA714" s="37"/>
      <c r="AB714" s="38">
        <f t="shared" si="16"/>
        <v>-3.125900555557108</v>
      </c>
    </row>
    <row r="715" spans="1:28">
      <c r="A715" s="27">
        <v>42712</v>
      </c>
      <c r="B715" s="29">
        <v>0.35487281245832741</v>
      </c>
      <c r="C715" s="29">
        <v>0.35487281245832741</v>
      </c>
      <c r="D715" s="29">
        <v>2.7561948596424344</v>
      </c>
      <c r="E715" s="29">
        <v>2.7561948596424344</v>
      </c>
      <c r="F715" s="29">
        <v>0</v>
      </c>
      <c r="G715" s="29">
        <v>0</v>
      </c>
      <c r="H715" s="29">
        <v>0.52535002192727287</v>
      </c>
      <c r="I715" s="29">
        <v>0.52535002192727287</v>
      </c>
      <c r="J715" s="29">
        <v>0.34598263319076356</v>
      </c>
      <c r="K715" s="59">
        <v>3.4598263319076355E-3</v>
      </c>
      <c r="L715" s="59">
        <v>7.6322338697345762</v>
      </c>
      <c r="M715" s="59">
        <v>7.6322338697345768E-2</v>
      </c>
      <c r="N715" s="29">
        <v>0</v>
      </c>
      <c r="O715" s="29">
        <v>0</v>
      </c>
      <c r="P715" s="29">
        <v>0.86325593260190603</v>
      </c>
      <c r="Q715" s="29">
        <v>0.86325593260190603</v>
      </c>
      <c r="R715" s="29">
        <v>2.1373255789661454E-6</v>
      </c>
      <c r="S715" s="29">
        <v>2.1373255789661454E-6</v>
      </c>
      <c r="T715" s="29">
        <v>0.21897672071162702</v>
      </c>
      <c r="U715" s="29">
        <v>0.21897672071162702</v>
      </c>
      <c r="V715" s="29"/>
      <c r="W715" s="29"/>
      <c r="X715" s="29">
        <v>1.5615628209122974E-2</v>
      </c>
      <c r="Y715" s="29">
        <v>1.5615628209122974E-2</v>
      </c>
      <c r="Z715" s="28" t="s">
        <v>19</v>
      </c>
      <c r="AA715" s="37"/>
      <c r="AB715" s="38">
        <f t="shared" si="16"/>
        <v>-0.64369053010894528</v>
      </c>
    </row>
    <row r="716" spans="1:28">
      <c r="A716" s="27">
        <v>42713</v>
      </c>
      <c r="B716" s="29">
        <v>0.13178599794896989</v>
      </c>
      <c r="C716" s="29">
        <v>0.13178599794896989</v>
      </c>
      <c r="D716" s="29">
        <v>1.3312532501300052E-2</v>
      </c>
      <c r="E716" s="29">
        <v>1.3312532501300052E-2</v>
      </c>
      <c r="F716" s="29">
        <v>0</v>
      </c>
      <c r="G716" s="29">
        <v>0</v>
      </c>
      <c r="H716" s="29">
        <v>0.12337520364950548</v>
      </c>
      <c r="I716" s="29">
        <v>0.12337520364950548</v>
      </c>
      <c r="J716" s="29">
        <v>2.3988116996374279E-2</v>
      </c>
      <c r="K716" s="59">
        <v>2.3988116996374279E-4</v>
      </c>
      <c r="L716" s="59">
        <v>8.3203328133125316E-3</v>
      </c>
      <c r="M716" s="59">
        <v>8.3203328133125322E-5</v>
      </c>
      <c r="N716" s="29">
        <v>0</v>
      </c>
      <c r="O716" s="29">
        <v>0</v>
      </c>
      <c r="P716" s="29">
        <v>2.2875812993159807E-2</v>
      </c>
      <c r="Q716" s="29">
        <v>2.2875812993159807E-2</v>
      </c>
      <c r="R716" s="29">
        <v>0</v>
      </c>
      <c r="S716" s="29">
        <v>0</v>
      </c>
      <c r="T716" s="29">
        <v>0</v>
      </c>
      <c r="U716" s="29">
        <v>0</v>
      </c>
      <c r="V716" s="29"/>
      <c r="W716" s="29"/>
      <c r="X716" s="29">
        <v>0</v>
      </c>
      <c r="Y716" s="29">
        <v>0</v>
      </c>
      <c r="Z716" s="28" t="s">
        <v>19</v>
      </c>
      <c r="AA716" s="37"/>
      <c r="AB716" s="38">
        <f t="shared" si="16"/>
        <v>-2.0925251305753005</v>
      </c>
    </row>
    <row r="717" spans="1:28">
      <c r="A717" s="27">
        <v>42714</v>
      </c>
      <c r="B717" s="29">
        <v>4.3810059133080932E-4</v>
      </c>
      <c r="C717" s="29">
        <v>4.3810059133080932E-4</v>
      </c>
      <c r="D717" s="29">
        <v>2.712775178367135E-3</v>
      </c>
      <c r="E717" s="29">
        <v>2.712775178367135E-3</v>
      </c>
      <c r="F717" s="29">
        <v>0</v>
      </c>
      <c r="G717" s="29">
        <v>0</v>
      </c>
      <c r="H717" s="29">
        <v>5.9958670957246973E-4</v>
      </c>
      <c r="I717" s="29">
        <v>5.9958670957246973E-4</v>
      </c>
      <c r="J717" s="29">
        <v>4.8456498985643954E-4</v>
      </c>
      <c r="K717" s="59">
        <v>4.8456498985643952E-6</v>
      </c>
      <c r="L717" s="59">
        <v>2.0800832033281329E-3</v>
      </c>
      <c r="M717" s="59">
        <v>2.0800832033281331E-5</v>
      </c>
      <c r="N717" s="29">
        <v>0</v>
      </c>
      <c r="O717" s="29">
        <v>0</v>
      </c>
      <c r="P717" s="29">
        <v>5.9783571629169199E-4</v>
      </c>
      <c r="Q717" s="29">
        <v>5.9783571629169199E-4</v>
      </c>
      <c r="R717" s="29">
        <v>0</v>
      </c>
      <c r="S717" s="29">
        <v>0</v>
      </c>
      <c r="T717" s="29">
        <v>0</v>
      </c>
      <c r="U717" s="29">
        <v>0</v>
      </c>
      <c r="V717" s="29"/>
      <c r="W717" s="29"/>
      <c r="X717" s="29">
        <v>0</v>
      </c>
      <c r="Y717" s="29">
        <v>0</v>
      </c>
      <c r="Z717" s="28" t="s">
        <v>19</v>
      </c>
      <c r="AA717" s="37"/>
      <c r="AB717" s="38">
        <f t="shared" si="16"/>
        <v>-7.419269957471033</v>
      </c>
    </row>
    <row r="718" spans="1:28">
      <c r="A718" s="27">
        <v>42715</v>
      </c>
      <c r="B718" s="29">
        <v>2.3120865717338523E-2</v>
      </c>
      <c r="C718" s="29">
        <v>2.3120865717338523E-2</v>
      </c>
      <c r="D718" s="29">
        <v>1.3018736988202637E-2</v>
      </c>
      <c r="E718" s="29">
        <v>1.3018736988202637E-2</v>
      </c>
      <c r="F718" s="29">
        <v>0</v>
      </c>
      <c r="G718" s="29">
        <v>0</v>
      </c>
      <c r="H718" s="29">
        <v>2.24036846472448E-2</v>
      </c>
      <c r="I718" s="29">
        <v>2.24036846472448E-2</v>
      </c>
      <c r="J718" s="29">
        <v>1.3439668891553243E-2</v>
      </c>
      <c r="K718" s="59">
        <v>1.3439668891553243E-4</v>
      </c>
      <c r="L718" s="59">
        <v>1.9430950728660653E-4</v>
      </c>
      <c r="M718" s="59">
        <v>1.9430950728660653E-6</v>
      </c>
      <c r="N718" s="29">
        <v>0</v>
      </c>
      <c r="O718" s="29">
        <v>0</v>
      </c>
      <c r="P718" s="29">
        <v>1.2499340246800678E-2</v>
      </c>
      <c r="Q718" s="29">
        <v>1.2499340246800678E-2</v>
      </c>
      <c r="R718" s="29">
        <v>0</v>
      </c>
      <c r="S718" s="29">
        <v>0</v>
      </c>
      <c r="T718" s="29">
        <v>0</v>
      </c>
      <c r="U718" s="29">
        <v>0</v>
      </c>
      <c r="V718" s="29"/>
      <c r="W718" s="29"/>
      <c r="X718" s="29">
        <v>0</v>
      </c>
      <c r="Y718" s="29">
        <v>0</v>
      </c>
      <c r="Z718" s="28" t="s">
        <v>19</v>
      </c>
      <c r="AA718" s="37"/>
      <c r="AB718" s="38">
        <f t="shared" si="16"/>
        <v>-3.7985298404680914</v>
      </c>
    </row>
    <row r="719" spans="1:28">
      <c r="A719" s="27">
        <v>42716</v>
      </c>
      <c r="B719" s="29">
        <v>0.19230591556395293</v>
      </c>
      <c r="C719" s="29">
        <v>0.19230591556395293</v>
      </c>
      <c r="D719" s="29">
        <v>8.541445657826314E-4</v>
      </c>
      <c r="E719" s="29">
        <v>8.541445657826314E-4</v>
      </c>
      <c r="F719" s="29">
        <v>0</v>
      </c>
      <c r="G719" s="29">
        <v>0</v>
      </c>
      <c r="H719" s="29">
        <v>0.17871416775739424</v>
      </c>
      <c r="I719" s="29">
        <v>0.17871416775739424</v>
      </c>
      <c r="J719" s="29">
        <v>0.29937071159983974</v>
      </c>
      <c r="K719" s="59">
        <v>2.9937071159983975E-3</v>
      </c>
      <c r="L719" s="59">
        <v>1.372854914196568E-3</v>
      </c>
      <c r="M719" s="59">
        <v>1.372854914196568E-5</v>
      </c>
      <c r="N719" s="29">
        <v>0</v>
      </c>
      <c r="O719" s="29">
        <v>0</v>
      </c>
      <c r="P719" s="29">
        <v>0.27821493072693781</v>
      </c>
      <c r="Q719" s="29">
        <v>0.27821493072693781</v>
      </c>
      <c r="R719" s="29">
        <v>0</v>
      </c>
      <c r="S719" s="29">
        <v>0</v>
      </c>
      <c r="T719" s="29">
        <v>4.5885643387378293E-2</v>
      </c>
      <c r="U719" s="29">
        <v>4.5885643387378293E-2</v>
      </c>
      <c r="V719" s="29"/>
      <c r="W719" s="29"/>
      <c r="X719" s="29">
        <v>3.2717727493118266E-3</v>
      </c>
      <c r="Y719" s="29">
        <v>3.2717727493118266E-3</v>
      </c>
      <c r="Z719" s="28" t="s">
        <v>19</v>
      </c>
      <c r="AA719" s="37"/>
      <c r="AB719" s="38">
        <f t="shared" si="16"/>
        <v>-1.7219675776013248</v>
      </c>
    </row>
    <row r="720" spans="1:28">
      <c r="A720" s="27">
        <v>42717</v>
      </c>
      <c r="B720" s="29">
        <v>5.4427712590016025E-2</v>
      </c>
      <c r="C720" s="29">
        <v>5.4427712590016025E-2</v>
      </c>
      <c r="D720" s="29">
        <v>2.2738360201768074E-2</v>
      </c>
      <c r="E720" s="29">
        <v>2.2738360201768074E-2</v>
      </c>
      <c r="F720" s="29">
        <v>0</v>
      </c>
      <c r="G720" s="29">
        <v>0</v>
      </c>
      <c r="H720" s="29">
        <v>5.2177988371908103E-2</v>
      </c>
      <c r="I720" s="29">
        <v>5.2177988371908103E-2</v>
      </c>
      <c r="J720" s="29">
        <v>0.12539895850831512</v>
      </c>
      <c r="K720" s="59">
        <v>1.2539895850831513E-3</v>
      </c>
      <c r="L720" s="59">
        <v>2.616744669786791E-2</v>
      </c>
      <c r="M720" s="59">
        <v>2.6167446697867908E-4</v>
      </c>
      <c r="N720" s="29">
        <v>0</v>
      </c>
      <c r="O720" s="29">
        <v>0</v>
      </c>
      <c r="P720" s="29">
        <v>0.11835420945240777</v>
      </c>
      <c r="Q720" s="29">
        <v>0.11835420945240777</v>
      </c>
      <c r="R720" s="29">
        <v>0</v>
      </c>
      <c r="S720" s="29">
        <v>0</v>
      </c>
      <c r="T720" s="29">
        <v>2.5388934452085041E-2</v>
      </c>
      <c r="U720" s="29">
        <v>2.5388934452085041E-2</v>
      </c>
      <c r="V720" s="29"/>
      <c r="W720" s="29"/>
      <c r="X720" s="29">
        <v>1.8103009512828387E-3</v>
      </c>
      <c r="Y720" s="29">
        <v>1.8103009512828387E-3</v>
      </c>
      <c r="Z720" s="28" t="s">
        <v>19</v>
      </c>
      <c r="AA720" s="37"/>
      <c r="AB720" s="38">
        <f t="shared" si="16"/>
        <v>-2.9530945517240865</v>
      </c>
    </row>
    <row r="721" spans="1:28">
      <c r="A721" s="27">
        <v>42718</v>
      </c>
      <c r="B721" s="29">
        <v>1.8618758877439405E-2</v>
      </c>
      <c r="C721" s="29">
        <v>1.8618758877439405E-2</v>
      </c>
      <c r="D721" s="29">
        <v>0.7854016746288629</v>
      </c>
      <c r="E721" s="29">
        <v>0.7854016746288629</v>
      </c>
      <c r="F721" s="29">
        <v>0</v>
      </c>
      <c r="G721" s="29">
        <v>0</v>
      </c>
      <c r="H721" s="29">
        <v>7.3055027390049307E-2</v>
      </c>
      <c r="I721" s="29">
        <v>7.3055027390049307E-2</v>
      </c>
      <c r="J721" s="29">
        <v>5.639244496610807E-3</v>
      </c>
      <c r="K721" s="59">
        <v>5.6392444966108073E-5</v>
      </c>
      <c r="L721" s="59">
        <v>1.1275161302080119</v>
      </c>
      <c r="M721" s="59">
        <v>1.1275161302080118E-2</v>
      </c>
      <c r="N721" s="29">
        <v>0</v>
      </c>
      <c r="O721" s="29">
        <v>0</v>
      </c>
      <c r="P721" s="29">
        <v>8.5284721898554378E-2</v>
      </c>
      <c r="Q721" s="29">
        <v>8.5284721898554378E-2</v>
      </c>
      <c r="R721" s="29">
        <v>0</v>
      </c>
      <c r="S721" s="29">
        <v>0</v>
      </c>
      <c r="T721" s="29">
        <v>0</v>
      </c>
      <c r="U721" s="29">
        <v>0</v>
      </c>
      <c r="V721" s="29"/>
      <c r="W721" s="29"/>
      <c r="X721" s="29">
        <v>0</v>
      </c>
      <c r="Y721" s="29">
        <v>0</v>
      </c>
      <c r="Z721" s="28" t="s">
        <v>19</v>
      </c>
      <c r="AA721" s="37"/>
      <c r="AB721" s="38">
        <f t="shared" si="16"/>
        <v>-2.6165423219344812</v>
      </c>
    </row>
    <row r="722" spans="1:28">
      <c r="A722" s="27">
        <v>42719</v>
      </c>
      <c r="B722" s="29">
        <v>0.29714113122229902</v>
      </c>
      <c r="C722" s="29">
        <v>0.29714113122229902</v>
      </c>
      <c r="D722" s="29">
        <v>1.5392615704628186E-3</v>
      </c>
      <c r="E722" s="29">
        <v>1.5392615704628186E-3</v>
      </c>
      <c r="F722" s="29">
        <v>0</v>
      </c>
      <c r="G722" s="29">
        <v>0</v>
      </c>
      <c r="H722" s="29">
        <v>0.2761554488099206</v>
      </c>
      <c r="I722" s="29">
        <v>0.2761554488099206</v>
      </c>
      <c r="J722" s="29">
        <v>0.44657347943506187</v>
      </c>
      <c r="K722" s="59">
        <v>4.465734794350619E-3</v>
      </c>
      <c r="L722" s="59">
        <v>2.0800832033281329E-3</v>
      </c>
      <c r="M722" s="59">
        <v>2.0800832033281331E-5</v>
      </c>
      <c r="N722" s="29">
        <v>0</v>
      </c>
      <c r="O722" s="29">
        <v>0</v>
      </c>
      <c r="P722" s="29">
        <v>0.41501753136644753</v>
      </c>
      <c r="Q722" s="29">
        <v>0.41501753136644753</v>
      </c>
      <c r="R722" s="29">
        <v>2.992255810552603E-3</v>
      </c>
      <c r="S722" s="29">
        <v>2.992255810552603E-3</v>
      </c>
      <c r="T722" s="29">
        <v>2.8179084390049001E-5</v>
      </c>
      <c r="U722" s="29">
        <v>2.8179084390049001E-5</v>
      </c>
      <c r="V722" s="29"/>
      <c r="W722" s="29"/>
      <c r="X722" s="29">
        <v>2.7809089764751793E-3</v>
      </c>
      <c r="Y722" s="29">
        <v>2.7809089764751793E-3</v>
      </c>
      <c r="Z722" s="28" t="s">
        <v>19</v>
      </c>
      <c r="AA722" s="37"/>
      <c r="AB722" s="38">
        <f t="shared" si="16"/>
        <v>-1.2867913514882263</v>
      </c>
    </row>
    <row r="723" spans="1:28">
      <c r="A723" s="27">
        <v>42720</v>
      </c>
      <c r="B723" s="29">
        <v>1.8662132215172697E-2</v>
      </c>
      <c r="C723" s="29">
        <v>1.8662132215172697E-2</v>
      </c>
      <c r="D723" s="29">
        <v>4.481885942797712E-3</v>
      </c>
      <c r="E723" s="29">
        <v>4.481885942797712E-3</v>
      </c>
      <c r="F723" s="29">
        <v>0</v>
      </c>
      <c r="G723" s="29">
        <v>0</v>
      </c>
      <c r="H723" s="29">
        <v>1.7655433085861132E-2</v>
      </c>
      <c r="I723" s="29">
        <v>1.7655433085861132E-2</v>
      </c>
      <c r="J723" s="29">
        <v>3.9088242515086122E-2</v>
      </c>
      <c r="K723" s="59">
        <v>3.9088242515086124E-4</v>
      </c>
      <c r="L723" s="59">
        <v>2.0800832033281329E-3</v>
      </c>
      <c r="M723" s="59">
        <v>2.0800832033281331E-5</v>
      </c>
      <c r="N723" s="29">
        <v>0</v>
      </c>
      <c r="O723" s="29">
        <v>0</v>
      </c>
      <c r="P723" s="29">
        <v>3.6460919897343562E-2</v>
      </c>
      <c r="Q723" s="29">
        <v>3.6460919897343562E-2</v>
      </c>
      <c r="R723" s="29">
        <v>1.0766978480506145E-6</v>
      </c>
      <c r="S723" s="29">
        <v>1.0766978480506145E-6</v>
      </c>
      <c r="T723" s="29">
        <v>0</v>
      </c>
      <c r="U723" s="29">
        <v>0</v>
      </c>
      <c r="V723" s="29"/>
      <c r="W723" s="29"/>
      <c r="X723" s="29">
        <v>9.9992632610081719E-7</v>
      </c>
      <c r="Y723" s="29">
        <v>9.9992632610081719E-7</v>
      </c>
      <c r="Z723" s="28" t="s">
        <v>19</v>
      </c>
      <c r="AA723" s="37"/>
      <c r="AB723" s="38">
        <f t="shared" si="16"/>
        <v>-4.0367117194092463</v>
      </c>
    </row>
    <row r="724" spans="1:28">
      <c r="A724" s="27">
        <v>42721</v>
      </c>
      <c r="B724" s="29">
        <v>4.8687036808055424E-3</v>
      </c>
      <c r="C724" s="29">
        <v>4.8687036808055424E-3</v>
      </c>
      <c r="D724" s="29">
        <v>0.1237255103342462</v>
      </c>
      <c r="E724" s="29">
        <v>0.1237255103342462</v>
      </c>
      <c r="F724" s="29">
        <v>0</v>
      </c>
      <c r="G724" s="29">
        <v>0</v>
      </c>
      <c r="H724" s="29">
        <v>1.3306712546975359E-2</v>
      </c>
      <c r="I724" s="29">
        <v>1.3306712546975359E-2</v>
      </c>
      <c r="J724" s="29">
        <v>2.6516437951471976E-3</v>
      </c>
      <c r="K724" s="59">
        <v>2.6516437951471978E-5</v>
      </c>
      <c r="L724" s="59">
        <v>1.1600971186661483E-2</v>
      </c>
      <c r="M724" s="59">
        <v>1.1600971186661483E-4</v>
      </c>
      <c r="N724" s="29">
        <v>0</v>
      </c>
      <c r="O724" s="29">
        <v>0</v>
      </c>
      <c r="P724" s="29">
        <v>3.2869839662493625E-3</v>
      </c>
      <c r="Q724" s="29">
        <v>3.2869839662493625E-3</v>
      </c>
      <c r="R724" s="29">
        <v>0</v>
      </c>
      <c r="S724" s="29">
        <v>0</v>
      </c>
      <c r="T724" s="29">
        <v>5.6358168780098003E-5</v>
      </c>
      <c r="U724" s="29">
        <v>5.6358168780098003E-5</v>
      </c>
      <c r="V724" s="29"/>
      <c r="W724" s="29"/>
      <c r="X724" s="29">
        <v>4.0184926526836375E-6</v>
      </c>
      <c r="Y724" s="29">
        <v>4.0184926526836375E-6</v>
      </c>
      <c r="Z724" s="28" t="s">
        <v>19</v>
      </c>
      <c r="AA724" s="37"/>
      <c r="AB724" s="38">
        <f t="shared" si="16"/>
        <v>-4.3194866682939379</v>
      </c>
    </row>
    <row r="725" spans="1:28">
      <c r="A725" s="27">
        <v>42722</v>
      </c>
      <c r="B725" s="29">
        <v>0.20932284749317481</v>
      </c>
      <c r="C725" s="29">
        <v>0.20932284749317481</v>
      </c>
      <c r="D725" s="29">
        <v>0.2553533942357204</v>
      </c>
      <c r="E725" s="29">
        <v>0.2553533942357204</v>
      </c>
      <c r="F725" s="29">
        <v>0</v>
      </c>
      <c r="G725" s="29">
        <v>0</v>
      </c>
      <c r="H725" s="29">
        <v>0.21259069703805403</v>
      </c>
      <c r="I725" s="29">
        <v>0.21259069703805403</v>
      </c>
      <c r="J725" s="29">
        <v>0.60300279415393276</v>
      </c>
      <c r="K725" s="59">
        <v>6.0300279415393277E-3</v>
      </c>
      <c r="L725" s="59">
        <v>2.8268289396644313E-3</v>
      </c>
      <c r="M725" s="59">
        <v>2.8268289396644314E-5</v>
      </c>
      <c r="N725" s="29">
        <v>0</v>
      </c>
      <c r="O725" s="29">
        <v>0</v>
      </c>
      <c r="P725" s="29">
        <v>0.56039446352204614</v>
      </c>
      <c r="Q725" s="29">
        <v>0.56039446352204614</v>
      </c>
      <c r="R725" s="29">
        <v>0</v>
      </c>
      <c r="S725" s="29">
        <v>0</v>
      </c>
      <c r="T725" s="29">
        <v>5.2383656131053766E-2</v>
      </c>
      <c r="U725" s="29">
        <v>5.2383656131053766E-2</v>
      </c>
      <c r="V725" s="29"/>
      <c r="W725" s="29"/>
      <c r="X725" s="29">
        <v>3.7350989544160211E-3</v>
      </c>
      <c r="Y725" s="29">
        <v>3.7350989544160211E-3</v>
      </c>
      <c r="Z725" s="28" t="s">
        <v>19</v>
      </c>
      <c r="AA725" s="37"/>
      <c r="AB725" s="38">
        <f t="shared" si="16"/>
        <v>-1.5483865720841279</v>
      </c>
    </row>
    <row r="726" spans="1:28">
      <c r="A726" s="27">
        <v>42723</v>
      </c>
      <c r="B726" s="29">
        <v>7.6763904476796513E-2</v>
      </c>
      <c r="C726" s="29">
        <v>7.6763904476796513E-2</v>
      </c>
      <c r="D726" s="29">
        <v>1.5649602839332024</v>
      </c>
      <c r="E726" s="29">
        <v>1.5649602839332024</v>
      </c>
      <c r="F726" s="29">
        <v>0</v>
      </c>
      <c r="G726" s="29">
        <v>0</v>
      </c>
      <c r="H726" s="29">
        <v>0.18241552509512196</v>
      </c>
      <c r="I726" s="29">
        <v>0.18241552509512196</v>
      </c>
      <c r="J726" s="29">
        <v>0.21259508209516356</v>
      </c>
      <c r="K726" s="59">
        <v>2.1259508209516358E-3</v>
      </c>
      <c r="L726" s="59">
        <v>1.8761237506468271</v>
      </c>
      <c r="M726" s="59">
        <v>1.876123750646827E-2</v>
      </c>
      <c r="N726" s="29">
        <v>0</v>
      </c>
      <c r="O726" s="29">
        <v>0</v>
      </c>
      <c r="P726" s="29">
        <v>0.3306940791117578</v>
      </c>
      <c r="Q726" s="29">
        <v>0.3306940791117578</v>
      </c>
      <c r="R726" s="29">
        <v>5.2543979893069437E-3</v>
      </c>
      <c r="S726" s="29">
        <v>5.2543979893069437E-3</v>
      </c>
      <c r="T726" s="29">
        <v>1.0479254726305386E-2</v>
      </c>
      <c r="U726" s="29">
        <v>1.0479254726305386E-2</v>
      </c>
      <c r="V726" s="29"/>
      <c r="W726" s="29"/>
      <c r="X726" s="29">
        <v>5.6269446646766957E-3</v>
      </c>
      <c r="Y726" s="29">
        <v>5.6269446646766957E-3</v>
      </c>
      <c r="Z726" s="28" t="s">
        <v>19</v>
      </c>
      <c r="AA726" s="37"/>
      <c r="AB726" s="38">
        <f t="shared" si="16"/>
        <v>-1.7014680893109568</v>
      </c>
    </row>
    <row r="727" spans="1:28">
      <c r="A727" s="27">
        <v>42724</v>
      </c>
      <c r="B727" s="29">
        <v>0.71468876163986828</v>
      </c>
      <c r="C727" s="29">
        <v>0.71468876163986828</v>
      </c>
      <c r="D727" s="29">
        <v>3.0096002583244794</v>
      </c>
      <c r="E727" s="29">
        <v>3.0096002583244794</v>
      </c>
      <c r="F727" s="29">
        <v>0</v>
      </c>
      <c r="G727" s="29">
        <v>0</v>
      </c>
      <c r="H727" s="29">
        <v>0.87761156010072727</v>
      </c>
      <c r="I727" s="29">
        <v>0.87761156010072727</v>
      </c>
      <c r="J727" s="29">
        <v>1.4306415894143849</v>
      </c>
      <c r="K727" s="59">
        <v>1.4306415894143849E-2</v>
      </c>
      <c r="L727" s="59">
        <v>6.245548444788084</v>
      </c>
      <c r="M727" s="59">
        <v>6.2455484447880842E-2</v>
      </c>
      <c r="N727" s="29">
        <v>0</v>
      </c>
      <c r="O727" s="29">
        <v>0</v>
      </c>
      <c r="P727" s="29">
        <v>1.7724665793275647</v>
      </c>
      <c r="Q727" s="29">
        <v>1.7724665793275647</v>
      </c>
      <c r="R727" s="29">
        <v>7.5272107258389804E-3</v>
      </c>
      <c r="S727" s="29">
        <v>7.5272107258389804E-3</v>
      </c>
      <c r="T727" s="29">
        <v>2.5529409290686183E-2</v>
      </c>
      <c r="U727" s="29">
        <v>2.5529409290686183E-2</v>
      </c>
      <c r="V727" s="29"/>
      <c r="W727" s="29"/>
      <c r="X727" s="29">
        <v>8.8108170642077453E-3</v>
      </c>
      <c r="Y727" s="29">
        <v>8.8108170642077453E-3</v>
      </c>
      <c r="Z727" s="28" t="s">
        <v>19</v>
      </c>
      <c r="AA727" s="37"/>
      <c r="AB727" s="38">
        <f t="shared" si="16"/>
        <v>-0.13055119770503773</v>
      </c>
    </row>
    <row r="728" spans="1:28">
      <c r="A728" s="27">
        <v>42725</v>
      </c>
      <c r="B728" s="29">
        <v>0.24452799601154557</v>
      </c>
      <c r="C728" s="29">
        <v>0.24452799601154557</v>
      </c>
      <c r="D728" s="29">
        <v>1.4560582423296933E-3</v>
      </c>
      <c r="E728" s="29">
        <v>1.4560582423296933E-3</v>
      </c>
      <c r="F728" s="29">
        <v>0</v>
      </c>
      <c r="G728" s="29">
        <v>0</v>
      </c>
      <c r="H728" s="29">
        <v>0.22727157440841353</v>
      </c>
      <c r="I728" s="29">
        <v>0.22727157440841353</v>
      </c>
      <c r="J728" s="29">
        <v>6.8969750222899903E-2</v>
      </c>
      <c r="K728" s="59">
        <v>6.8969750222899902E-4</v>
      </c>
      <c r="L728" s="59">
        <v>2.0800832033281329E-3</v>
      </c>
      <c r="M728" s="59">
        <v>2.0800832033281331E-5</v>
      </c>
      <c r="N728" s="29">
        <v>0</v>
      </c>
      <c r="O728" s="29">
        <v>0</v>
      </c>
      <c r="P728" s="29">
        <v>6.4221047819915111E-2</v>
      </c>
      <c r="Q728" s="29">
        <v>6.4221047819915111E-2</v>
      </c>
      <c r="R728" s="29">
        <v>2.8090564752126478E-3</v>
      </c>
      <c r="S728" s="29">
        <v>2.8090564752126478E-3</v>
      </c>
      <c r="T728" s="29">
        <v>2.7758501040943792E-5</v>
      </c>
      <c r="U728" s="29">
        <v>2.7758501040943792E-5</v>
      </c>
      <c r="V728" s="29"/>
      <c r="W728" s="29"/>
      <c r="X728" s="29">
        <v>2.6107422695516623E-3</v>
      </c>
      <c r="Y728" s="29">
        <v>2.6107422695516623E-3</v>
      </c>
      <c r="Z728" s="28" t="s">
        <v>19</v>
      </c>
      <c r="AA728" s="37"/>
      <c r="AB728" s="38">
        <f t="shared" si="16"/>
        <v>-1.4816096135400616</v>
      </c>
    </row>
    <row r="729" spans="1:28">
      <c r="A729" s="27">
        <v>42726</v>
      </c>
      <c r="B729" s="29">
        <v>1.6268531918344341E-2</v>
      </c>
      <c r="C729" s="29">
        <v>1.6268531918344341E-2</v>
      </c>
      <c r="D729" s="29">
        <v>4.3889755590223612E-3</v>
      </c>
      <c r="E729" s="29">
        <v>4.3889755590223612E-3</v>
      </c>
      <c r="F729" s="29">
        <v>0</v>
      </c>
      <c r="G729" s="29">
        <v>0</v>
      </c>
      <c r="H729" s="29">
        <v>1.5425165814975947E-2</v>
      </c>
      <c r="I729" s="29">
        <v>1.5425165814975947E-2</v>
      </c>
      <c r="J729" s="29">
        <v>2.1081807492020828E-2</v>
      </c>
      <c r="K729" s="59">
        <v>2.1081807492020829E-4</v>
      </c>
      <c r="L729" s="59">
        <v>2.0800832033281329E-3</v>
      </c>
      <c r="M729" s="59">
        <v>2.0800832033281331E-5</v>
      </c>
      <c r="N729" s="29">
        <v>0</v>
      </c>
      <c r="O729" s="29">
        <v>0</v>
      </c>
      <c r="P729" s="29">
        <v>1.9732816865947484E-2</v>
      </c>
      <c r="Q729" s="29">
        <v>1.9732816865947484E-2</v>
      </c>
      <c r="R729" s="29">
        <v>0</v>
      </c>
      <c r="S729" s="29">
        <v>0</v>
      </c>
      <c r="T729" s="29">
        <v>0</v>
      </c>
      <c r="U729" s="29">
        <v>0</v>
      </c>
      <c r="V729" s="29"/>
      <c r="W729" s="29"/>
      <c r="X729" s="29">
        <v>0</v>
      </c>
      <c r="Y729" s="29">
        <v>0</v>
      </c>
      <c r="Z729" s="28" t="s">
        <v>19</v>
      </c>
      <c r="AA729" s="37"/>
      <c r="AB729" s="38">
        <f t="shared" si="16"/>
        <v>-4.1717549594931347</v>
      </c>
    </row>
    <row r="730" spans="1:28">
      <c r="A730" s="27">
        <v>42727</v>
      </c>
      <c r="B730" s="29">
        <v>2.6202946722225322E-2</v>
      </c>
      <c r="C730" s="29">
        <v>2.6202946722225322E-2</v>
      </c>
      <c r="D730" s="29">
        <v>3.3405544410534227E-2</v>
      </c>
      <c r="E730" s="29">
        <v>3.3405544410534227E-2</v>
      </c>
      <c r="F730" s="29">
        <v>0</v>
      </c>
      <c r="G730" s="29">
        <v>0</v>
      </c>
      <c r="H730" s="29">
        <v>2.6714281199943648E-2</v>
      </c>
      <c r="I730" s="29">
        <v>2.6714281199943648E-2</v>
      </c>
      <c r="J730" s="29">
        <v>1.4302887287142303E-2</v>
      </c>
      <c r="K730" s="59">
        <v>1.4302887287142302E-4</v>
      </c>
      <c r="L730" s="59">
        <v>1.0691880277570575E-2</v>
      </c>
      <c r="M730" s="59">
        <v>1.0691880277570576E-4</v>
      </c>
      <c r="N730" s="29">
        <v>0</v>
      </c>
      <c r="O730" s="29">
        <v>0</v>
      </c>
      <c r="P730" s="29">
        <v>1.4046530835875612E-2</v>
      </c>
      <c r="Q730" s="29">
        <v>1.4046530835875612E-2</v>
      </c>
      <c r="R730" s="29">
        <v>0</v>
      </c>
      <c r="S730" s="29">
        <v>0</v>
      </c>
      <c r="T730" s="29">
        <v>0</v>
      </c>
      <c r="U730" s="29">
        <v>0</v>
      </c>
      <c r="V730" s="29"/>
      <c r="W730" s="29"/>
      <c r="X730" s="29">
        <v>0</v>
      </c>
      <c r="Y730" s="29">
        <v>0</v>
      </c>
      <c r="Z730" s="28" t="s">
        <v>19</v>
      </c>
      <c r="AA730" s="37"/>
      <c r="AB730" s="38">
        <f t="shared" si="16"/>
        <v>-3.6225569801689446</v>
      </c>
    </row>
    <row r="731" spans="1:28">
      <c r="A731" s="27">
        <v>42728</v>
      </c>
      <c r="B731" s="29">
        <v>0.12168169894413289</v>
      </c>
      <c r="C731" s="29">
        <v>0.12168169894413289</v>
      </c>
      <c r="D731" s="29">
        <v>4.9291038308892357E-3</v>
      </c>
      <c r="E731" s="29">
        <v>4.9291038308892357E-3</v>
      </c>
      <c r="F731" s="29">
        <v>0</v>
      </c>
      <c r="G731" s="29">
        <v>0</v>
      </c>
      <c r="H731" s="29">
        <v>0.11339307450223295</v>
      </c>
      <c r="I731" s="29">
        <v>0.11339307450223295</v>
      </c>
      <c r="J731" s="29">
        <v>8.2550491671943046E-2</v>
      </c>
      <c r="K731" s="59">
        <v>8.2550491671943042E-4</v>
      </c>
      <c r="L731" s="59">
        <v>4.1601664066562658E-3</v>
      </c>
      <c r="M731" s="59">
        <v>4.1601664066562661E-5</v>
      </c>
      <c r="N731" s="29">
        <v>0</v>
      </c>
      <c r="O731" s="29">
        <v>0</v>
      </c>
      <c r="P731" s="29">
        <v>7.6985322303569498E-2</v>
      </c>
      <c r="Q731" s="29">
        <v>7.6985322303569498E-2</v>
      </c>
      <c r="R731" s="29">
        <v>5.1981043689827457E-3</v>
      </c>
      <c r="S731" s="29">
        <v>5.1981043689827457E-3</v>
      </c>
      <c r="T731" s="29">
        <v>3.3793872100603535E-2</v>
      </c>
      <c r="U731" s="29">
        <v>3.3793872100603535E-2</v>
      </c>
      <c r="V731" s="29"/>
      <c r="W731" s="29"/>
      <c r="X731" s="29">
        <v>7.2370613651856685E-3</v>
      </c>
      <c r="Y731" s="29">
        <v>7.2370613651856685E-3</v>
      </c>
      <c r="Z731" s="28" t="s">
        <v>19</v>
      </c>
      <c r="AA731" s="37"/>
      <c r="AB731" s="38">
        <f t="shared" si="16"/>
        <v>-2.1768949609623003</v>
      </c>
    </row>
    <row r="732" spans="1:28">
      <c r="A732" s="27">
        <v>42729</v>
      </c>
      <c r="B732" s="29">
        <v>9.5522661653099597E-2</v>
      </c>
      <c r="C732" s="29">
        <v>9.5522661653099597E-2</v>
      </c>
      <c r="D732" s="29">
        <v>0.13433914682932588</v>
      </c>
      <c r="E732" s="29">
        <v>0.13433914682932588</v>
      </c>
      <c r="F732" s="29">
        <v>0</v>
      </c>
      <c r="G732" s="29">
        <v>0</v>
      </c>
      <c r="H732" s="29">
        <v>9.8278362864436711E-2</v>
      </c>
      <c r="I732" s="29">
        <v>9.8278362864436711E-2</v>
      </c>
      <c r="J732" s="29">
        <v>5.2014272177669976E-2</v>
      </c>
      <c r="K732" s="59">
        <v>5.2014272177669974E-4</v>
      </c>
      <c r="L732" s="59">
        <v>1.6990819964638845E-2</v>
      </c>
      <c r="M732" s="59">
        <v>1.6990819964638845E-4</v>
      </c>
      <c r="N732" s="29">
        <v>0</v>
      </c>
      <c r="O732" s="29">
        <v>0</v>
      </c>
      <c r="P732" s="29">
        <v>4.95278499977512E-2</v>
      </c>
      <c r="Q732" s="29">
        <v>4.95278499977512E-2</v>
      </c>
      <c r="R732" s="29">
        <v>0</v>
      </c>
      <c r="S732" s="29">
        <v>0</v>
      </c>
      <c r="T732" s="29">
        <v>0</v>
      </c>
      <c r="U732" s="29">
        <v>0</v>
      </c>
      <c r="V732" s="29"/>
      <c r="W732" s="29"/>
      <c r="X732" s="29">
        <v>0</v>
      </c>
      <c r="Y732" s="29">
        <v>0</v>
      </c>
      <c r="Z732" s="28" t="s">
        <v>19</v>
      </c>
      <c r="AA732" s="37"/>
      <c r="AB732" s="38">
        <f t="shared" si="16"/>
        <v>-2.3199513893389168</v>
      </c>
    </row>
    <row r="733" spans="1:28">
      <c r="A733" s="27">
        <v>42730</v>
      </c>
      <c r="B733" s="29">
        <v>0.24531684627881548</v>
      </c>
      <c r="C733" s="29">
        <v>0.24531684627881548</v>
      </c>
      <c r="D733" s="29">
        <v>1.2480499219968799E-3</v>
      </c>
      <c r="E733" s="29">
        <v>1.2480499219968799E-3</v>
      </c>
      <c r="F733" s="29">
        <v>0</v>
      </c>
      <c r="G733" s="29">
        <v>0</v>
      </c>
      <c r="H733" s="29">
        <v>0.2279896546303041</v>
      </c>
      <c r="I733" s="29">
        <v>0.2279896546303041</v>
      </c>
      <c r="J733" s="29">
        <v>0.33826028246908474</v>
      </c>
      <c r="K733" s="59">
        <v>3.3826028246908475E-3</v>
      </c>
      <c r="L733" s="59">
        <v>2.0800832033281329E-3</v>
      </c>
      <c r="M733" s="59">
        <v>2.0800832033281331E-5</v>
      </c>
      <c r="N733" s="29">
        <v>0</v>
      </c>
      <c r="O733" s="29">
        <v>0</v>
      </c>
      <c r="P733" s="29">
        <v>0.31439382011067446</v>
      </c>
      <c r="Q733" s="29">
        <v>0.31439382011067446</v>
      </c>
      <c r="R733" s="29">
        <v>0</v>
      </c>
      <c r="S733" s="29">
        <v>0</v>
      </c>
      <c r="T733" s="29">
        <v>0</v>
      </c>
      <c r="U733" s="29">
        <v>0</v>
      </c>
      <c r="V733" s="29"/>
      <c r="W733" s="29"/>
      <c r="X733" s="29">
        <v>0</v>
      </c>
      <c r="Y733" s="29">
        <v>0</v>
      </c>
      <c r="Z733" s="28" t="s">
        <v>19</v>
      </c>
      <c r="AA733" s="37"/>
      <c r="AB733" s="38">
        <f t="shared" si="16"/>
        <v>-1.4784550254856377</v>
      </c>
    </row>
    <row r="734" spans="1:28">
      <c r="A734" s="27">
        <v>42731</v>
      </c>
      <c r="B734" s="29">
        <v>3.9509512549102586E-2</v>
      </c>
      <c r="C734" s="29">
        <v>3.9509512549102586E-2</v>
      </c>
      <c r="D734" s="29">
        <v>0</v>
      </c>
      <c r="E734" s="29">
        <v>0</v>
      </c>
      <c r="F734" s="29">
        <v>0</v>
      </c>
      <c r="G734" s="29">
        <v>0</v>
      </c>
      <c r="H734" s="29">
        <v>3.6704611201218991E-2</v>
      </c>
      <c r="I734" s="29">
        <v>3.6704611201218991E-2</v>
      </c>
      <c r="J734" s="29">
        <v>4.1254248019744408E-2</v>
      </c>
      <c r="K734" s="59">
        <v>4.125424801974441E-4</v>
      </c>
      <c r="L734" s="59">
        <v>0</v>
      </c>
      <c r="M734" s="59">
        <v>0</v>
      </c>
      <c r="N734" s="29">
        <v>0</v>
      </c>
      <c r="O734" s="29">
        <v>0</v>
      </c>
      <c r="P734" s="29">
        <v>3.8325482555156734E-2</v>
      </c>
      <c r="Q734" s="29">
        <v>3.8325482555156734E-2</v>
      </c>
      <c r="R734" s="29">
        <v>3.3490124109514636E-3</v>
      </c>
      <c r="S734" s="29">
        <v>3.3490124109514636E-3</v>
      </c>
      <c r="T734" s="29">
        <v>4.8282968477277984E-2</v>
      </c>
      <c r="U734" s="29">
        <v>4.8282968477277984E-2</v>
      </c>
      <c r="V734" s="29"/>
      <c r="W734" s="29"/>
      <c r="X734" s="29">
        <v>6.5529272331858361E-3</v>
      </c>
      <c r="Y734" s="29">
        <v>6.5529272331858361E-3</v>
      </c>
      <c r="Z734" s="28" t="s">
        <v>19</v>
      </c>
      <c r="AA734" s="37"/>
      <c r="AB734" s="38">
        <f t="shared" si="16"/>
        <v>-3.3048528860046043</v>
      </c>
    </row>
    <row r="735" spans="1:28">
      <c r="A735" s="27">
        <v>42732</v>
      </c>
      <c r="B735" s="29">
        <v>0.21080842525400698</v>
      </c>
      <c r="C735" s="29">
        <v>0.21080842525400698</v>
      </c>
      <c r="D735" s="29">
        <v>2.3983359334373375E-2</v>
      </c>
      <c r="E735" s="29">
        <v>2.3983359334373375E-2</v>
      </c>
      <c r="F735" s="29">
        <v>0</v>
      </c>
      <c r="G735" s="29">
        <v>0</v>
      </c>
      <c r="H735" s="29">
        <v>0.19754514141659793</v>
      </c>
      <c r="I735" s="29">
        <v>0.19754514141659793</v>
      </c>
      <c r="J735" s="29">
        <v>0.29921452037762963</v>
      </c>
      <c r="K735" s="59">
        <v>2.9921452037762965E-3</v>
      </c>
      <c r="L735" s="59">
        <v>2.0800832033281331E-2</v>
      </c>
      <c r="M735" s="59">
        <v>2.0800832033281331E-4</v>
      </c>
      <c r="N735" s="29">
        <v>0</v>
      </c>
      <c r="O735" s="29">
        <v>0</v>
      </c>
      <c r="P735" s="29">
        <v>0.27944907961862836</v>
      </c>
      <c r="Q735" s="29">
        <v>0.27944907961862836</v>
      </c>
      <c r="R735" s="29">
        <v>6.5533937676871736E-3</v>
      </c>
      <c r="S735" s="29">
        <v>6.5533937676871736E-3</v>
      </c>
      <c r="T735" s="29">
        <v>2.5382205118499358E-2</v>
      </c>
      <c r="U735" s="29">
        <v>2.5382205118499358E-2</v>
      </c>
      <c r="V735" s="29"/>
      <c r="W735" s="29"/>
      <c r="X735" s="29">
        <v>7.8959398743080906E-3</v>
      </c>
      <c r="Y735" s="29">
        <v>7.8959398743080906E-3</v>
      </c>
      <c r="Z735" s="28" t="s">
        <v>19</v>
      </c>
      <c r="AA735" s="37"/>
      <c r="AB735" s="38">
        <f t="shared" si="16"/>
        <v>-1.6217881566230898</v>
      </c>
    </row>
    <row r="736" spans="1:28">
      <c r="A736" s="27">
        <v>42733</v>
      </c>
      <c r="B736" s="29">
        <v>0.1720224747528476</v>
      </c>
      <c r="C736" s="29">
        <v>0.1720224747528476</v>
      </c>
      <c r="D736" s="29">
        <v>0.68435468131698685</v>
      </c>
      <c r="E736" s="29">
        <v>0.68435468131698685</v>
      </c>
      <c r="F736" s="29">
        <v>0</v>
      </c>
      <c r="G736" s="29">
        <v>0</v>
      </c>
      <c r="H736" s="29">
        <v>0.20839450781627678</v>
      </c>
      <c r="I736" s="29">
        <v>0.20839450781627678</v>
      </c>
      <c r="J736" s="29">
        <v>9.2536474199597304E-2</v>
      </c>
      <c r="K736" s="59">
        <v>9.2536474199597304E-4</v>
      </c>
      <c r="L736" s="59">
        <v>0.11125633331433818</v>
      </c>
      <c r="M736" s="59">
        <v>1.1125633331433818E-3</v>
      </c>
      <c r="N736" s="29">
        <v>0</v>
      </c>
      <c r="O736" s="29">
        <v>0</v>
      </c>
      <c r="P736" s="29">
        <v>9.386545435337347E-2</v>
      </c>
      <c r="Q736" s="29">
        <v>9.386545435337347E-2</v>
      </c>
      <c r="R736" s="29">
        <v>2.6044838840830309E-2</v>
      </c>
      <c r="S736" s="29">
        <v>2.6044838840830309E-2</v>
      </c>
      <c r="T736" s="29">
        <v>8.8528589153155438E-3</v>
      </c>
      <c r="U736" s="29">
        <v>8.8528589153155438E-3</v>
      </c>
      <c r="V736" s="29"/>
      <c r="W736" s="29"/>
      <c r="X736" s="29">
        <v>2.4819003322906909E-2</v>
      </c>
      <c r="Y736" s="29">
        <v>2.4819003322906909E-2</v>
      </c>
      <c r="Z736" s="28" t="s">
        <v>19</v>
      </c>
      <c r="AA736" s="37"/>
      <c r="AB736" s="38">
        <f t="shared" si="16"/>
        <v>-1.5683223234987751</v>
      </c>
    </row>
    <row r="737" spans="1:28">
      <c r="A737" s="27">
        <v>42734</v>
      </c>
      <c r="B737" s="29">
        <v>0.3904790924028394</v>
      </c>
      <c r="C737" s="29">
        <v>0.3904790924028394</v>
      </c>
      <c r="D737" s="29">
        <v>0.11964733206954926</v>
      </c>
      <c r="E737" s="29">
        <v>0.11964733206954926</v>
      </c>
      <c r="F737" s="29">
        <v>0</v>
      </c>
      <c r="G737" s="29">
        <v>0</v>
      </c>
      <c r="H737" s="29">
        <v>0.3712519159433873</v>
      </c>
      <c r="I737" s="29">
        <v>0.3712519159433873</v>
      </c>
      <c r="J737" s="29">
        <v>0.30016087743606795</v>
      </c>
      <c r="K737" s="59">
        <v>3.0016087743606795E-3</v>
      </c>
      <c r="L737" s="59">
        <v>4.5071476696680636E-3</v>
      </c>
      <c r="M737" s="59">
        <v>4.5071476696680633E-5</v>
      </c>
      <c r="N737" s="29">
        <v>0</v>
      </c>
      <c r="O737" s="29">
        <v>0</v>
      </c>
      <c r="P737" s="29">
        <v>0.27917151331526402</v>
      </c>
      <c r="Q737" s="29">
        <v>0.27917151331526402</v>
      </c>
      <c r="R737" s="29">
        <v>6.4425099594550943E-3</v>
      </c>
      <c r="S737" s="29">
        <v>6.4425099594550943E-3</v>
      </c>
      <c r="T737" s="29">
        <v>0</v>
      </c>
      <c r="U737" s="29">
        <v>0</v>
      </c>
      <c r="V737" s="29"/>
      <c r="W737" s="29"/>
      <c r="X737" s="29">
        <v>5.9831412557286206E-3</v>
      </c>
      <c r="Y737" s="29">
        <v>5.9831412557286206E-3</v>
      </c>
      <c r="Z737" s="28" t="s">
        <v>19</v>
      </c>
      <c r="AA737" s="37"/>
      <c r="AB737" s="38">
        <f t="shared" si="16"/>
        <v>-0.99087442808827564</v>
      </c>
    </row>
    <row r="738" spans="1:28">
      <c r="A738" s="27">
        <v>42735</v>
      </c>
      <c r="B738" s="29">
        <v>9.8115625075496544E-3</v>
      </c>
      <c r="C738" s="29">
        <v>9.8115625075496544E-3</v>
      </c>
      <c r="D738" s="29">
        <v>3.3048065175671396E-2</v>
      </c>
      <c r="E738" s="29">
        <v>3.3048065175671396E-2</v>
      </c>
      <c r="F738" s="29">
        <v>0</v>
      </c>
      <c r="G738" s="29">
        <v>0</v>
      </c>
      <c r="H738" s="29">
        <v>1.1461193025590448E-2</v>
      </c>
      <c r="I738" s="29">
        <v>1.1461193025590448E-2</v>
      </c>
      <c r="J738" s="29">
        <v>7.7900441700398046E-3</v>
      </c>
      <c r="K738" s="59">
        <v>7.7900441700398042E-5</v>
      </c>
      <c r="L738" s="59">
        <v>1.462997867589929E-2</v>
      </c>
      <c r="M738" s="59">
        <v>1.4629978675899291E-4</v>
      </c>
      <c r="N738" s="29">
        <v>0</v>
      </c>
      <c r="O738" s="29">
        <v>0</v>
      </c>
      <c r="P738" s="29">
        <v>8.2756320772830825E-3</v>
      </c>
      <c r="Q738" s="29">
        <v>8.2756320772830825E-3</v>
      </c>
      <c r="R738" s="29">
        <v>2.3815913594194189E-3</v>
      </c>
      <c r="S738" s="29">
        <v>2.3815913594194189E-3</v>
      </c>
      <c r="T738" s="29">
        <v>5.5517002081887584E-5</v>
      </c>
      <c r="U738" s="29">
        <v>5.5517002081887584E-5</v>
      </c>
      <c r="V738" s="29"/>
      <c r="W738" s="29"/>
      <c r="X738" s="29">
        <v>2.2157358513913167E-3</v>
      </c>
      <c r="Y738" s="29">
        <v>2.2157358513913167E-3</v>
      </c>
      <c r="Z738" s="28" t="s">
        <v>19</v>
      </c>
      <c r="AA738" s="37"/>
      <c r="AB738" s="38">
        <f t="shared" si="16"/>
        <v>-4.4687884696592679</v>
      </c>
    </row>
    <row r="739" spans="1:28">
      <c r="A739" s="27">
        <v>42736</v>
      </c>
      <c r="B739" s="29">
        <v>2.2907198843355774E-2</v>
      </c>
      <c r="C739" s="29">
        <v>2.2907198843355774E-2</v>
      </c>
      <c r="D739" s="29">
        <v>5.2180101367770466E-3</v>
      </c>
      <c r="E739" s="29">
        <v>5.2180101367770466E-3</v>
      </c>
      <c r="F739" s="29">
        <v>0</v>
      </c>
      <c r="G739" s="29">
        <v>0</v>
      </c>
      <c r="H739" s="29">
        <v>2.1651378752602576E-2</v>
      </c>
      <c r="I739" s="29">
        <v>2.1651378752602576E-2</v>
      </c>
      <c r="J739" s="29">
        <v>1.3755741038446658E-3</v>
      </c>
      <c r="K739" s="59">
        <v>1.3755741038446658E-5</v>
      </c>
      <c r="L739" s="59">
        <v>4.1657987919183504E-3</v>
      </c>
      <c r="M739" s="59">
        <v>4.1657987919183503E-5</v>
      </c>
      <c r="N739" s="29">
        <v>0</v>
      </c>
      <c r="O739" s="29">
        <v>0</v>
      </c>
      <c r="P739" s="29">
        <v>1.5736623417577672E-3</v>
      </c>
      <c r="Q739" s="29">
        <v>1.5736623417577672E-3</v>
      </c>
      <c r="R739" s="29">
        <v>0</v>
      </c>
      <c r="S739" s="29">
        <v>0</v>
      </c>
      <c r="T739" s="29">
        <v>2.7471955711877461E-5</v>
      </c>
      <c r="U739" s="29">
        <v>2.7471955711877461E-5</v>
      </c>
      <c r="V739" s="29"/>
      <c r="W739" s="29"/>
      <c r="X739" s="29">
        <v>1.9588261040520964E-6</v>
      </c>
      <c r="Y739" s="29">
        <v>1.9588261040520964E-6</v>
      </c>
      <c r="Z739" s="28" t="s">
        <v>19</v>
      </c>
      <c r="AA739" s="37"/>
      <c r="AB739" s="38">
        <f t="shared" si="16"/>
        <v>-3.8326861428383778</v>
      </c>
    </row>
    <row r="740" spans="1:28">
      <c r="A740" s="27">
        <v>42737</v>
      </c>
      <c r="B740" s="29">
        <v>2.6902306722377672E-2</v>
      </c>
      <c r="C740" s="29">
        <v>2.6902306722377672E-2</v>
      </c>
      <c r="D740" s="29">
        <v>3.9141151149066147E-3</v>
      </c>
      <c r="E740" s="29">
        <v>3.9141151149066147E-3</v>
      </c>
      <c r="F740" s="29">
        <v>0</v>
      </c>
      <c r="G740" s="29">
        <v>0</v>
      </c>
      <c r="H740" s="29">
        <v>2.5270291068657514E-2</v>
      </c>
      <c r="I740" s="29">
        <v>2.5270291068657514E-2</v>
      </c>
      <c r="J740" s="29">
        <v>1.0183400363269041E-3</v>
      </c>
      <c r="K740" s="59">
        <v>1.0183400363269041E-5</v>
      </c>
      <c r="L740" s="59">
        <v>4.1657987919183504E-3</v>
      </c>
      <c r="M740" s="59">
        <v>4.1657987919183503E-5</v>
      </c>
      <c r="N740" s="29">
        <v>0</v>
      </c>
      <c r="O740" s="29">
        <v>0</v>
      </c>
      <c r="P740" s="29">
        <v>1.2417896249798191E-3</v>
      </c>
      <c r="Q740" s="29">
        <v>1.2417896249798191E-3</v>
      </c>
      <c r="R740" s="29">
        <v>0</v>
      </c>
      <c r="S740" s="29">
        <v>0</v>
      </c>
      <c r="T740" s="29">
        <v>0</v>
      </c>
      <c r="U740" s="29">
        <v>0</v>
      </c>
      <c r="V740" s="29"/>
      <c r="W740" s="29"/>
      <c r="X740" s="29">
        <v>0</v>
      </c>
      <c r="Y740" s="29">
        <v>0</v>
      </c>
      <c r="Z740" s="28" t="s">
        <v>19</v>
      </c>
      <c r="AA740" s="37"/>
      <c r="AB740" s="38">
        <f t="shared" si="16"/>
        <v>-3.6781258393002294</v>
      </c>
    </row>
    <row r="741" spans="1:28">
      <c r="A741" s="27">
        <v>42738</v>
      </c>
      <c r="B741" s="29">
        <v>8.5489631706991056E-3</v>
      </c>
      <c r="C741" s="29">
        <v>8.5489631706991056E-3</v>
      </c>
      <c r="D741" s="29">
        <v>9.7236686801360772E-3</v>
      </c>
      <c r="E741" s="29">
        <v>9.7236686801360772E-3</v>
      </c>
      <c r="F741" s="29">
        <v>0</v>
      </c>
      <c r="G741" s="29">
        <v>0</v>
      </c>
      <c r="H741" s="29">
        <v>8.6323598037465425E-3</v>
      </c>
      <c r="I741" s="29">
        <v>8.6323598037465425E-3</v>
      </c>
      <c r="J741" s="29">
        <v>1.9338931322286628E-3</v>
      </c>
      <c r="K741" s="59">
        <v>1.9338931322286628E-5</v>
      </c>
      <c r="L741" s="59">
        <v>1.0414496979795875E-2</v>
      </c>
      <c r="M741" s="59">
        <v>1.0414496979795875E-4</v>
      </c>
      <c r="N741" s="29">
        <v>0</v>
      </c>
      <c r="O741" s="29">
        <v>0</v>
      </c>
      <c r="P741" s="29">
        <v>2.5359621626490883E-3</v>
      </c>
      <c r="Q741" s="29">
        <v>2.5359621626490883E-3</v>
      </c>
      <c r="R741" s="29">
        <v>3.1967784107717117E-6</v>
      </c>
      <c r="S741" s="29">
        <v>3.1967784107717117E-6</v>
      </c>
      <c r="T741" s="29">
        <v>6.7528356469437445E-2</v>
      </c>
      <c r="U741" s="29">
        <v>6.7528356469437445E-2</v>
      </c>
      <c r="V741" s="29"/>
      <c r="W741" s="29"/>
      <c r="X741" s="29">
        <v>4.8179266385744096E-3</v>
      </c>
      <c r="Y741" s="29">
        <v>4.8179266385744096E-3</v>
      </c>
      <c r="Z741" s="28" t="s">
        <v>19</v>
      </c>
      <c r="AA741" s="37"/>
      <c r="AB741" s="38">
        <f t="shared" si="16"/>
        <v>-4.7522373693478999</v>
      </c>
    </row>
    <row r="742" spans="1:28">
      <c r="A742" s="27">
        <v>42739</v>
      </c>
      <c r="B742" s="29">
        <v>0.20426433202677405</v>
      </c>
      <c r="C742" s="29">
        <v>0.20426433202677405</v>
      </c>
      <c r="D742" s="29">
        <v>4.0995650273678949E-2</v>
      </c>
      <c r="E742" s="29">
        <v>4.0995650273678949E-2</v>
      </c>
      <c r="F742" s="29">
        <v>0</v>
      </c>
      <c r="G742" s="29">
        <v>0</v>
      </c>
      <c r="H742" s="29">
        <v>0.19267329220367166</v>
      </c>
      <c r="I742" s="29">
        <v>0.19267329220367166</v>
      </c>
      <c r="J742" s="29">
        <v>0.14520867349957703</v>
      </c>
      <c r="K742" s="59">
        <v>1.4520867349957702E-3</v>
      </c>
      <c r="L742" s="59">
        <v>9.7608691127807034E-5</v>
      </c>
      <c r="M742" s="59">
        <v>9.7608691127807024E-7</v>
      </c>
      <c r="N742" s="29">
        <v>0</v>
      </c>
      <c r="O742" s="29">
        <v>0</v>
      </c>
      <c r="P742" s="29">
        <v>0.13490670919811268</v>
      </c>
      <c r="Q742" s="29">
        <v>0.13490670919811268</v>
      </c>
      <c r="R742" s="29">
        <v>6.1406773353181992E-3</v>
      </c>
      <c r="S742" s="29">
        <v>6.1406773353181992E-3</v>
      </c>
      <c r="T742" s="29">
        <v>8.8992486836354551E-2</v>
      </c>
      <c r="U742" s="29">
        <v>8.8992486836354551E-2</v>
      </c>
      <c r="V742" s="29"/>
      <c r="W742" s="29"/>
      <c r="X742" s="29">
        <v>1.2048239538777003E-2</v>
      </c>
      <c r="Y742" s="29">
        <v>1.2048239538777003E-2</v>
      </c>
      <c r="Z742" s="28" t="s">
        <v>19</v>
      </c>
      <c r="AA742" s="37"/>
      <c r="AB742" s="38">
        <f t="shared" si="16"/>
        <v>-1.6467593109687717</v>
      </c>
    </row>
    <row r="743" spans="1:28">
      <c r="A743" s="27">
        <v>42740</v>
      </c>
      <c r="B743" s="29">
        <v>4.2400530607087678E-2</v>
      </c>
      <c r="C743" s="29">
        <v>4.2400530607087678E-2</v>
      </c>
      <c r="D743" s="29">
        <v>3.7888606540304084E-2</v>
      </c>
      <c r="E743" s="29">
        <v>3.7888606540304084E-2</v>
      </c>
      <c r="F743" s="29">
        <v>0</v>
      </c>
      <c r="G743" s="29">
        <v>0</v>
      </c>
      <c r="H743" s="29">
        <v>4.2080212644234331E-2</v>
      </c>
      <c r="I743" s="29">
        <v>4.2080212644234331E-2</v>
      </c>
      <c r="J743" s="29">
        <v>1.4591085890091896E-2</v>
      </c>
      <c r="K743" s="59">
        <v>1.4591085890091897E-4</v>
      </c>
      <c r="L743" s="59">
        <v>4.3240991460112475E-2</v>
      </c>
      <c r="M743" s="59">
        <v>4.3240991460112473E-4</v>
      </c>
      <c r="N743" s="29">
        <v>0</v>
      </c>
      <c r="O743" s="29">
        <v>0</v>
      </c>
      <c r="P743" s="29">
        <v>1.6625047289329668E-2</v>
      </c>
      <c r="Q743" s="29">
        <v>1.6625047289329668E-2</v>
      </c>
      <c r="R743" s="29">
        <v>2.1311856071811414E-6</v>
      </c>
      <c r="S743" s="29">
        <v>2.1311856071811414E-6</v>
      </c>
      <c r="T743" s="29">
        <v>2.7471955711877461E-5</v>
      </c>
      <c r="U743" s="29">
        <v>2.7471955711877461E-5</v>
      </c>
      <c r="V743" s="29"/>
      <c r="W743" s="29"/>
      <c r="X743" s="29">
        <v>3.9380523078434876E-6</v>
      </c>
      <c r="Y743" s="29">
        <v>3.9380523078434876E-6</v>
      </c>
      <c r="Z743" s="28" t="s">
        <v>19</v>
      </c>
      <c r="AA743" s="37"/>
      <c r="AB743" s="38">
        <f t="shared" si="16"/>
        <v>-3.1681776572328859</v>
      </c>
    </row>
    <row r="744" spans="1:28">
      <c r="A744" s="27">
        <v>42741</v>
      </c>
      <c r="B744" s="29">
        <v>0.12177448720250264</v>
      </c>
      <c r="C744" s="29">
        <v>0.12177448720250264</v>
      </c>
      <c r="D744" s="29">
        <v>0.11435950843574234</v>
      </c>
      <c r="E744" s="29">
        <v>0.11435950843574234</v>
      </c>
      <c r="F744" s="29">
        <v>0</v>
      </c>
      <c r="G744" s="29">
        <v>0</v>
      </c>
      <c r="H744" s="29">
        <v>0.1212480707872409</v>
      </c>
      <c r="I744" s="29">
        <v>0.1212480707872409</v>
      </c>
      <c r="J744" s="29">
        <v>5.5317354640645508E-2</v>
      </c>
      <c r="K744" s="59">
        <v>5.5317354640645503E-4</v>
      </c>
      <c r="L744" s="59">
        <v>8.7585919600083328E-2</v>
      </c>
      <c r="M744" s="59">
        <v>8.7585919600083328E-4</v>
      </c>
      <c r="N744" s="29">
        <v>0</v>
      </c>
      <c r="O744" s="29">
        <v>0</v>
      </c>
      <c r="P744" s="29">
        <v>5.7608217881918174E-2</v>
      </c>
      <c r="Q744" s="29">
        <v>5.7608217881918174E-2</v>
      </c>
      <c r="R744" s="29">
        <v>0</v>
      </c>
      <c r="S744" s="29">
        <v>0</v>
      </c>
      <c r="T744" s="29">
        <v>0</v>
      </c>
      <c r="U744" s="29">
        <v>0</v>
      </c>
      <c r="V744" s="29"/>
      <c r="W744" s="29"/>
      <c r="X744" s="29">
        <v>0</v>
      </c>
      <c r="Y744" s="29">
        <v>0</v>
      </c>
      <c r="Z744" s="28" t="s">
        <v>19</v>
      </c>
      <c r="AA744" s="37"/>
      <c r="AB744" s="38">
        <f t="shared" si="16"/>
        <v>-2.109916660324191</v>
      </c>
    </row>
    <row r="745" spans="1:28">
      <c r="A745" s="27">
        <v>42742</v>
      </c>
      <c r="B745" s="29">
        <v>0.40071780474764118</v>
      </c>
      <c r="C745" s="29">
        <v>0.40071780474764118</v>
      </c>
      <c r="D745" s="29">
        <v>1.0917609888411677</v>
      </c>
      <c r="E745" s="29">
        <v>1.0917609888411677</v>
      </c>
      <c r="F745" s="29">
        <v>0</v>
      </c>
      <c r="G745" s="29">
        <v>0</v>
      </c>
      <c r="H745" s="29">
        <v>0.4497774834337509</v>
      </c>
      <c r="I745" s="29">
        <v>0.4497774834337509</v>
      </c>
      <c r="J745" s="29">
        <v>0.26203129023023902</v>
      </c>
      <c r="K745" s="59">
        <v>2.6203129023023904E-3</v>
      </c>
      <c r="L745" s="59">
        <v>0.44090657826654767</v>
      </c>
      <c r="M745" s="59">
        <v>4.4090657826654769E-3</v>
      </c>
      <c r="N745" s="29">
        <v>0</v>
      </c>
      <c r="O745" s="29">
        <v>0</v>
      </c>
      <c r="P745" s="29">
        <v>0.2747303000142049</v>
      </c>
      <c r="Q745" s="29">
        <v>0.2747303000142049</v>
      </c>
      <c r="R745" s="29">
        <v>1.1204628807903835E-2</v>
      </c>
      <c r="S745" s="29">
        <v>1.1204628807903835E-2</v>
      </c>
      <c r="T745" s="29">
        <v>0</v>
      </c>
      <c r="U745" s="29">
        <v>0</v>
      </c>
      <c r="V745" s="29"/>
      <c r="W745" s="29"/>
      <c r="X745" s="29">
        <v>1.0405707914709217E-2</v>
      </c>
      <c r="Y745" s="29">
        <v>1.0405707914709217E-2</v>
      </c>
      <c r="Z745" s="28" t="s">
        <v>19</v>
      </c>
      <c r="AA745" s="37"/>
      <c r="AB745" s="38">
        <f t="shared" si="16"/>
        <v>-0.79900229977227744</v>
      </c>
    </row>
    <row r="746" spans="1:28">
      <c r="A746" s="27">
        <v>42743</v>
      </c>
      <c r="B746" s="29">
        <v>0.29229301233900407</v>
      </c>
      <c r="C746" s="29">
        <v>0.29229301233900407</v>
      </c>
      <c r="D746" s="29">
        <v>3.5588766229257773E-2</v>
      </c>
      <c r="E746" s="29">
        <v>3.5588766229257773E-2</v>
      </c>
      <c r="F746" s="29">
        <v>0</v>
      </c>
      <c r="G746" s="29">
        <v>0</v>
      </c>
      <c r="H746" s="29">
        <v>0.27406864066240028</v>
      </c>
      <c r="I746" s="29">
        <v>0.27406864066240028</v>
      </c>
      <c r="J746" s="29">
        <v>0.38938793264748356</v>
      </c>
      <c r="K746" s="59">
        <v>3.8938793264748357E-3</v>
      </c>
      <c r="L746" s="59">
        <v>3.7492189127265152E-2</v>
      </c>
      <c r="M746" s="59">
        <v>3.749218912726515E-4</v>
      </c>
      <c r="N746" s="29">
        <v>0</v>
      </c>
      <c r="O746" s="29">
        <v>0</v>
      </c>
      <c r="P746" s="29">
        <v>0.3644055690188524</v>
      </c>
      <c r="Q746" s="29">
        <v>0.3644055690188524</v>
      </c>
      <c r="R746" s="29">
        <v>1.7956033959011257E-3</v>
      </c>
      <c r="S746" s="29">
        <v>1.7956033959011257E-3</v>
      </c>
      <c r="T746" s="29">
        <v>8.7410768174155558E-3</v>
      </c>
      <c r="U746" s="29">
        <v>8.7410768174155558E-3</v>
      </c>
      <c r="V746" s="29"/>
      <c r="W746" s="29"/>
      <c r="X746" s="29">
        <v>2.2908347797075727E-3</v>
      </c>
      <c r="Y746" s="29">
        <v>2.2908347797075727E-3</v>
      </c>
      <c r="Z746" s="28" t="s">
        <v>19</v>
      </c>
      <c r="AA746" s="37"/>
      <c r="AB746" s="38">
        <f t="shared" si="16"/>
        <v>-1.2943766906008762</v>
      </c>
    </row>
    <row r="747" spans="1:28">
      <c r="A747" s="27">
        <v>42744</v>
      </c>
      <c r="B747" s="29">
        <v>7.1517716376454585E-2</v>
      </c>
      <c r="C747" s="29">
        <v>7.1517716376454585E-2</v>
      </c>
      <c r="D747" s="29">
        <v>9.3484690689439709E-2</v>
      </c>
      <c r="E747" s="29">
        <v>9.3484690689439709E-2</v>
      </c>
      <c r="F747" s="29">
        <v>0</v>
      </c>
      <c r="G747" s="29">
        <v>0</v>
      </c>
      <c r="H747" s="29">
        <v>7.3077232085902957E-2</v>
      </c>
      <c r="I747" s="29">
        <v>7.3077232085902957E-2</v>
      </c>
      <c r="J747" s="29">
        <v>1.3915472055463641E-2</v>
      </c>
      <c r="K747" s="59">
        <v>1.3915472055463641E-4</v>
      </c>
      <c r="L747" s="59">
        <v>6.207040199958342E-2</v>
      </c>
      <c r="M747" s="59">
        <v>6.2070401999583422E-4</v>
      </c>
      <c r="N747" s="29">
        <v>0</v>
      </c>
      <c r="O747" s="29">
        <v>0</v>
      </c>
      <c r="P747" s="29">
        <v>1.7334166349235736E-2</v>
      </c>
      <c r="Q747" s="29">
        <v>1.7334166349235736E-2</v>
      </c>
      <c r="R747" s="29">
        <v>4.3243982581533755E-3</v>
      </c>
      <c r="S747" s="29">
        <v>4.3243982581533755E-3</v>
      </c>
      <c r="T747" s="29">
        <v>7.41118441590876E-2</v>
      </c>
      <c r="U747" s="29">
        <v>7.41118441590876E-2</v>
      </c>
      <c r="V747" s="29"/>
      <c r="W747" s="29"/>
      <c r="X747" s="29">
        <v>9.3004353557514449E-3</v>
      </c>
      <c r="Y747" s="29">
        <v>9.3004353557514449E-3</v>
      </c>
      <c r="Z747" s="28" t="s">
        <v>19</v>
      </c>
      <c r="AA747" s="37"/>
      <c r="AB747" s="38">
        <f t="shared" si="16"/>
        <v>-2.6162384233140923</v>
      </c>
    </row>
    <row r="748" spans="1:28">
      <c r="A748" s="27">
        <v>42745</v>
      </c>
      <c r="B748" s="29">
        <v>7.5043739965788905E-3</v>
      </c>
      <c r="C748" s="29">
        <v>7.5043739965788905E-3</v>
      </c>
      <c r="D748" s="29">
        <v>0.26472387032026379</v>
      </c>
      <c r="E748" s="29">
        <v>0.26472387032026379</v>
      </c>
      <c r="F748" s="29">
        <v>0</v>
      </c>
      <c r="G748" s="29">
        <v>0</v>
      </c>
      <c r="H748" s="29">
        <v>2.5765325167085008E-2</v>
      </c>
      <c r="I748" s="29">
        <v>2.5765325167085008E-2</v>
      </c>
      <c r="J748" s="29">
        <v>1.1761333015009978E-3</v>
      </c>
      <c r="K748" s="59">
        <v>1.1761333015009978E-5</v>
      </c>
      <c r="L748" s="59">
        <v>8.1782515556645383E-2</v>
      </c>
      <c r="M748" s="59">
        <v>8.1782515556645381E-4</v>
      </c>
      <c r="N748" s="29">
        <v>0</v>
      </c>
      <c r="O748" s="29">
        <v>0</v>
      </c>
      <c r="P748" s="29">
        <v>6.8986746773694986E-3</v>
      </c>
      <c r="Q748" s="29">
        <v>6.8986746773694986E-3</v>
      </c>
      <c r="R748" s="29">
        <v>0</v>
      </c>
      <c r="S748" s="29">
        <v>0</v>
      </c>
      <c r="T748" s="29">
        <v>4.1145497304834647E-2</v>
      </c>
      <c r="U748" s="29">
        <v>4.1145497304834647E-2</v>
      </c>
      <c r="V748" s="29"/>
      <c r="W748" s="29"/>
      <c r="X748" s="29">
        <v>2.933787278568935E-3</v>
      </c>
      <c r="Y748" s="29">
        <v>2.933787278568935E-3</v>
      </c>
      <c r="Z748" s="28" t="s">
        <v>19</v>
      </c>
      <c r="AA748" s="37"/>
      <c r="AB748" s="38">
        <f t="shared" si="16"/>
        <v>-3.6587256767853713</v>
      </c>
    </row>
    <row r="749" spans="1:28">
      <c r="A749" s="27">
        <v>42746</v>
      </c>
      <c r="B749" s="29">
        <v>1.8634846563368053E-3</v>
      </c>
      <c r="C749" s="29">
        <v>1.8634846563368053E-3</v>
      </c>
      <c r="D749" s="29">
        <v>0.23034784419912516</v>
      </c>
      <c r="E749" s="29">
        <v>0.23034784419912516</v>
      </c>
      <c r="F749" s="29">
        <v>0</v>
      </c>
      <c r="G749" s="29">
        <v>0</v>
      </c>
      <c r="H749" s="29">
        <v>1.8084423552759916E-2</v>
      </c>
      <c r="I749" s="29">
        <v>1.8084423552759916E-2</v>
      </c>
      <c r="J749" s="29">
        <v>1.5992144658543721E-3</v>
      </c>
      <c r="K749" s="59">
        <v>1.5992144658543721E-5</v>
      </c>
      <c r="L749" s="59">
        <v>0.22287023536763179</v>
      </c>
      <c r="M749" s="59">
        <v>2.2287023536763178E-3</v>
      </c>
      <c r="N749" s="29">
        <v>0</v>
      </c>
      <c r="O749" s="29">
        <v>0</v>
      </c>
      <c r="P749" s="29">
        <v>1.7308052115744967E-2</v>
      </c>
      <c r="Q749" s="29">
        <v>1.7308052115744967E-2</v>
      </c>
      <c r="R749" s="29">
        <v>2.0095997011762338E-3</v>
      </c>
      <c r="S749" s="29">
        <v>2.0095997011762338E-3</v>
      </c>
      <c r="T749" s="29">
        <v>5.4943911423754921E-5</v>
      </c>
      <c r="U749" s="29">
        <v>5.4943911423754921E-5</v>
      </c>
      <c r="V749" s="29"/>
      <c r="W749" s="29"/>
      <c r="X749" s="29">
        <v>1.8702273599581556E-3</v>
      </c>
      <c r="Y749" s="29">
        <v>1.8702273599581556E-3</v>
      </c>
      <c r="Z749" s="28" t="s">
        <v>19</v>
      </c>
      <c r="AA749" s="37"/>
      <c r="AB749" s="38">
        <f t="shared" si="16"/>
        <v>-4.0127042884150796</v>
      </c>
    </row>
    <row r="750" spans="1:28">
      <c r="A750" s="27">
        <v>42747</v>
      </c>
      <c r="B750" s="29">
        <v>2.5657486688679006E-2</v>
      </c>
      <c r="C750" s="29">
        <v>2.5657486688679006E-2</v>
      </c>
      <c r="D750" s="29">
        <v>6.6549330000694228E-3</v>
      </c>
      <c r="E750" s="29">
        <v>6.6549330000694228E-3</v>
      </c>
      <c r="F750" s="29">
        <v>0</v>
      </c>
      <c r="G750" s="29">
        <v>0</v>
      </c>
      <c r="H750" s="29">
        <v>2.4308426022663435E-2</v>
      </c>
      <c r="I750" s="29">
        <v>2.4308426022663435E-2</v>
      </c>
      <c r="J750" s="29">
        <v>1.4745326479466178E-2</v>
      </c>
      <c r="K750" s="59">
        <v>1.4745326479466178E-4</v>
      </c>
      <c r="L750" s="59">
        <v>3.4576129972922311E-3</v>
      </c>
      <c r="M750" s="59">
        <v>3.4576129972922313E-5</v>
      </c>
      <c r="N750" s="29">
        <v>0</v>
      </c>
      <c r="O750" s="29">
        <v>0</v>
      </c>
      <c r="P750" s="29">
        <v>1.3943970487130142E-2</v>
      </c>
      <c r="Q750" s="29">
        <v>1.3943970487130142E-2</v>
      </c>
      <c r="R750" s="29">
        <v>4.0317578464210396E-3</v>
      </c>
      <c r="S750" s="29">
        <v>4.0317578464210396E-3</v>
      </c>
      <c r="T750" s="29">
        <v>0</v>
      </c>
      <c r="U750" s="29">
        <v>0</v>
      </c>
      <c r="V750" s="29"/>
      <c r="W750" s="29"/>
      <c r="X750" s="29">
        <v>3.7442824079187884E-3</v>
      </c>
      <c r="Y750" s="29">
        <v>3.7442824079187884E-3</v>
      </c>
      <c r="Z750" s="28" t="s">
        <v>19</v>
      </c>
      <c r="AA750" s="37"/>
      <c r="AB750" s="38">
        <f t="shared" si="16"/>
        <v>-3.7169322388356436</v>
      </c>
    </row>
    <row r="751" spans="1:28">
      <c r="A751" s="27">
        <v>42748</v>
      </c>
      <c r="B751" s="29">
        <v>0.34473394982583411</v>
      </c>
      <c r="C751" s="29">
        <v>0.34473394982583411</v>
      </c>
      <c r="D751" s="29">
        <v>4.409445601610769</v>
      </c>
      <c r="E751" s="29">
        <v>4.409445601610769</v>
      </c>
      <c r="F751" s="29">
        <v>0</v>
      </c>
      <c r="G751" s="29">
        <v>0</v>
      </c>
      <c r="H751" s="29">
        <v>0.63330267053441769</v>
      </c>
      <c r="I751" s="29">
        <v>0.63330267053441769</v>
      </c>
      <c r="J751" s="29">
        <v>0.41628914949876533</v>
      </c>
      <c r="K751" s="59">
        <v>4.1628914949876535E-3</v>
      </c>
      <c r="L751" s="59">
        <v>5.0781087273484689</v>
      </c>
      <c r="M751" s="59">
        <v>5.0781087273484689E-2</v>
      </c>
      <c r="N751" s="29">
        <v>0</v>
      </c>
      <c r="O751" s="29">
        <v>0</v>
      </c>
      <c r="P751" s="29">
        <v>0.74724874196175761</v>
      </c>
      <c r="Q751" s="29">
        <v>0.74724874196175761</v>
      </c>
      <c r="R751" s="29">
        <v>2.2822771241081626E-3</v>
      </c>
      <c r="S751" s="29">
        <v>2.2822771241081626E-3</v>
      </c>
      <c r="T751" s="29">
        <v>0.21643197569148162</v>
      </c>
      <c r="U751" s="29">
        <v>0.21643197569148162</v>
      </c>
      <c r="V751" s="29"/>
      <c r="W751" s="29"/>
      <c r="X751" s="29">
        <v>1.755174043164023E-2</v>
      </c>
      <c r="Y751" s="29">
        <v>1.755174043164023E-2</v>
      </c>
      <c r="Z751" s="28" t="s">
        <v>19</v>
      </c>
      <c r="AA751" s="37"/>
      <c r="AB751" s="38">
        <f t="shared" si="16"/>
        <v>-0.45680681861341249</v>
      </c>
    </row>
    <row r="752" spans="1:28">
      <c r="A752" s="27">
        <v>42749</v>
      </c>
      <c r="B752" s="29">
        <v>1.0289026030413847E-2</v>
      </c>
      <c r="C752" s="29">
        <v>1.0289026030413847E-2</v>
      </c>
      <c r="D752" s="29">
        <v>4.6727173991727357E-2</v>
      </c>
      <c r="E752" s="29">
        <v>4.6727173991727357E-2</v>
      </c>
      <c r="F752" s="29">
        <v>0</v>
      </c>
      <c r="G752" s="29">
        <v>0</v>
      </c>
      <c r="H752" s="29">
        <v>1.2875903192430717E-2</v>
      </c>
      <c r="I752" s="29">
        <v>1.2875903192430717E-2</v>
      </c>
      <c r="J752" s="29">
        <v>8.6597463326014267E-3</v>
      </c>
      <c r="K752" s="59">
        <v>8.6597463326014272E-5</v>
      </c>
      <c r="L752" s="59">
        <v>2.5569987528656665E-3</v>
      </c>
      <c r="M752" s="59">
        <v>2.5569987528656666E-5</v>
      </c>
      <c r="N752" s="29">
        <v>0</v>
      </c>
      <c r="O752" s="29">
        <v>0</v>
      </c>
      <c r="P752" s="29">
        <v>8.226490000354976E-3</v>
      </c>
      <c r="Q752" s="29">
        <v>8.226490000354976E-3</v>
      </c>
      <c r="R752" s="29">
        <v>0</v>
      </c>
      <c r="S752" s="29">
        <v>0</v>
      </c>
      <c r="T752" s="29">
        <v>0</v>
      </c>
      <c r="U752" s="29">
        <v>0</v>
      </c>
      <c r="V752" s="29"/>
      <c r="W752" s="29"/>
      <c r="X752" s="29">
        <v>0</v>
      </c>
      <c r="Y752" s="29">
        <v>0</v>
      </c>
      <c r="Z752" s="28" t="s">
        <v>19</v>
      </c>
      <c r="AA752" s="37"/>
      <c r="AB752" s="38">
        <f t="shared" si="16"/>
        <v>-4.352397684024389</v>
      </c>
    </row>
    <row r="753" spans="1:28">
      <c r="A753" s="27">
        <v>42750</v>
      </c>
      <c r="B753" s="29">
        <v>0.52182724955151683</v>
      </c>
      <c r="C753" s="29">
        <v>0.52182724955151683</v>
      </c>
      <c r="D753" s="29">
        <v>0</v>
      </c>
      <c r="E753" s="29">
        <v>0</v>
      </c>
      <c r="F753" s="29">
        <v>0</v>
      </c>
      <c r="G753" s="29">
        <v>0</v>
      </c>
      <c r="H753" s="29">
        <v>0.48478082787783316</v>
      </c>
      <c r="I753" s="29">
        <v>0.48478082787783316</v>
      </c>
      <c r="J753" s="29">
        <v>7.2811627948597926E-2</v>
      </c>
      <c r="K753" s="59">
        <v>7.2811627948597929E-4</v>
      </c>
      <c r="L753" s="59">
        <v>0</v>
      </c>
      <c r="M753" s="59">
        <v>0</v>
      </c>
      <c r="N753" s="29">
        <v>0</v>
      </c>
      <c r="O753" s="29">
        <v>0</v>
      </c>
      <c r="P753" s="29">
        <v>6.7642464640147837E-2</v>
      </c>
      <c r="Q753" s="29">
        <v>6.7642464640147837E-2</v>
      </c>
      <c r="R753" s="29">
        <v>4.7490449425693195E-3</v>
      </c>
      <c r="S753" s="29">
        <v>4.7490449425693195E-3</v>
      </c>
      <c r="T753" s="29">
        <v>0</v>
      </c>
      <c r="U753" s="29">
        <v>0</v>
      </c>
      <c r="V753" s="29"/>
      <c r="W753" s="29"/>
      <c r="X753" s="29">
        <v>4.4104249585978309E-3</v>
      </c>
      <c r="Y753" s="29">
        <v>4.4104249585978309E-3</v>
      </c>
      <c r="Z753" s="28" t="s">
        <v>19</v>
      </c>
      <c r="AA753" s="37"/>
      <c r="AB753" s="38">
        <f t="shared" si="16"/>
        <v>-0.72405839146562889</v>
      </c>
    </row>
    <row r="754" spans="1:28">
      <c r="A754" s="27">
        <v>42751</v>
      </c>
      <c r="B754" s="29">
        <v>1.2734584092935193E-2</v>
      </c>
      <c r="C754" s="29">
        <v>1.2734584092935193E-2</v>
      </c>
      <c r="D754" s="29">
        <v>1.379434839963896E-2</v>
      </c>
      <c r="E754" s="29">
        <v>1.379434839963896E-2</v>
      </c>
      <c r="F754" s="29">
        <v>0</v>
      </c>
      <c r="G754" s="29">
        <v>0</v>
      </c>
      <c r="H754" s="29">
        <v>1.2809820630342179E-2</v>
      </c>
      <c r="I754" s="29">
        <v>1.2809820630342179E-2</v>
      </c>
      <c r="J754" s="29">
        <v>2.0628646743993651E-3</v>
      </c>
      <c r="K754" s="59">
        <v>2.0628646743993653E-5</v>
      </c>
      <c r="L754" s="59">
        <v>8.3315975838367008E-3</v>
      </c>
      <c r="M754" s="59">
        <v>8.3315975838367005E-5</v>
      </c>
      <c r="N754" s="29">
        <v>0</v>
      </c>
      <c r="O754" s="29">
        <v>0</v>
      </c>
      <c r="P754" s="29">
        <v>2.5079049112254536E-3</v>
      </c>
      <c r="Q754" s="29">
        <v>2.5079049112254536E-3</v>
      </c>
      <c r="R754" s="29">
        <v>1.9403331647470093E-3</v>
      </c>
      <c r="S754" s="29">
        <v>1.9403331647470093E-3</v>
      </c>
      <c r="T754" s="29">
        <v>0</v>
      </c>
      <c r="U754" s="29">
        <v>0</v>
      </c>
      <c r="V754" s="29"/>
      <c r="W754" s="29"/>
      <c r="X754" s="29">
        <v>1.8019820661384308E-3</v>
      </c>
      <c r="Y754" s="29">
        <v>1.8019820661384308E-3</v>
      </c>
      <c r="Z754" s="28" t="s">
        <v>19</v>
      </c>
      <c r="AA754" s="37"/>
      <c r="AB754" s="38">
        <f t="shared" si="16"/>
        <v>-4.357543165486736</v>
      </c>
    </row>
    <row r="755" spans="1:28">
      <c r="A755" s="27">
        <v>42752</v>
      </c>
      <c r="B755" s="29">
        <v>5.4711395096062113E-2</v>
      </c>
      <c r="C755" s="29">
        <v>5.4711395096062113E-2</v>
      </c>
      <c r="D755" s="29">
        <v>1.2839832254530106</v>
      </c>
      <c r="E755" s="29">
        <v>1.2839832254530106</v>
      </c>
      <c r="F755" s="29">
        <v>0</v>
      </c>
      <c r="G755" s="29">
        <v>0</v>
      </c>
      <c r="H755" s="29">
        <v>0.14198189049108761</v>
      </c>
      <c r="I755" s="29">
        <v>0.14198189049108761</v>
      </c>
      <c r="J755" s="29">
        <v>7.6610368986753746E-2</v>
      </c>
      <c r="K755" s="59">
        <v>7.6610368986753741E-4</v>
      </c>
      <c r="L755" s="59">
        <v>0.16339476543439874</v>
      </c>
      <c r="M755" s="59">
        <v>1.6339476543439874E-3</v>
      </c>
      <c r="N755" s="29">
        <v>0</v>
      </c>
      <c r="O755" s="29">
        <v>0</v>
      </c>
      <c r="P755" s="29">
        <v>8.2771510146512572E-2</v>
      </c>
      <c r="Q755" s="29">
        <v>8.2771510146512572E-2</v>
      </c>
      <c r="R755" s="29">
        <v>0</v>
      </c>
      <c r="S755" s="29">
        <v>0</v>
      </c>
      <c r="T755" s="29">
        <v>0</v>
      </c>
      <c r="U755" s="29">
        <v>0</v>
      </c>
      <c r="V755" s="29"/>
      <c r="W755" s="29"/>
      <c r="X755" s="29">
        <v>0</v>
      </c>
      <c r="Y755" s="29">
        <v>0</v>
      </c>
      <c r="Z755" s="28" t="s">
        <v>19</v>
      </c>
      <c r="AA755" s="37"/>
      <c r="AB755" s="38">
        <f t="shared" si="16"/>
        <v>-1.9520557612666458</v>
      </c>
    </row>
    <row r="756" spans="1:28">
      <c r="A756" s="27">
        <v>42753</v>
      </c>
      <c r="B756" s="29">
        <v>0.22884335214542603</v>
      </c>
      <c r="C756" s="29">
        <v>0.22884335214542603</v>
      </c>
      <c r="D756" s="29">
        <v>9.2029438311462834E-4</v>
      </c>
      <c r="E756" s="29">
        <v>9.2029438311462834E-4</v>
      </c>
      <c r="F756" s="29">
        <v>0</v>
      </c>
      <c r="G756" s="29">
        <v>0</v>
      </c>
      <c r="H756" s="29">
        <v>0.21266226211175127</v>
      </c>
      <c r="I756" s="29">
        <v>0.21266226211175127</v>
      </c>
      <c r="J756" s="29">
        <v>0.29345585448427741</v>
      </c>
      <c r="K756" s="59">
        <v>2.9345585448427741E-3</v>
      </c>
      <c r="L756" s="59">
        <v>2.0828993959591752E-3</v>
      </c>
      <c r="M756" s="59">
        <v>2.0828993959591751E-5</v>
      </c>
      <c r="N756" s="29">
        <v>0</v>
      </c>
      <c r="O756" s="29">
        <v>0</v>
      </c>
      <c r="P756" s="29">
        <v>0.27277022457938782</v>
      </c>
      <c r="Q756" s="29">
        <v>0.27277022457938782</v>
      </c>
      <c r="R756" s="29">
        <v>0</v>
      </c>
      <c r="S756" s="29">
        <v>0</v>
      </c>
      <c r="T756" s="29">
        <v>0</v>
      </c>
      <c r="U756" s="29">
        <v>0</v>
      </c>
      <c r="V756" s="29"/>
      <c r="W756" s="29"/>
      <c r="X756" s="29">
        <v>0</v>
      </c>
      <c r="Y756" s="29">
        <v>0</v>
      </c>
      <c r="Z756" s="28" t="s">
        <v>19</v>
      </c>
      <c r="AA756" s="37"/>
      <c r="AB756" s="38">
        <f t="shared" si="16"/>
        <v>-1.5480499955932041</v>
      </c>
    </row>
    <row r="757" spans="1:28">
      <c r="A757" s="27">
        <v>42754</v>
      </c>
      <c r="B757" s="29">
        <v>7.3748706633431135E-3</v>
      </c>
      <c r="C757" s="29">
        <v>7.3748706633431135E-3</v>
      </c>
      <c r="D757" s="29">
        <v>1.7535930014580276E-2</v>
      </c>
      <c r="E757" s="29">
        <v>1.7535930014580276E-2</v>
      </c>
      <c r="F757" s="29">
        <v>0</v>
      </c>
      <c r="G757" s="29">
        <v>0</v>
      </c>
      <c r="H757" s="29">
        <v>8.0962413654304052E-3</v>
      </c>
      <c r="I757" s="29">
        <v>8.0962413654304052E-3</v>
      </c>
      <c r="J757" s="29">
        <v>3.6096869197619775E-3</v>
      </c>
      <c r="K757" s="59">
        <v>3.6096869197619778E-5</v>
      </c>
      <c r="L757" s="59">
        <v>1.2497396375755051E-2</v>
      </c>
      <c r="M757" s="59">
        <v>1.249739637575505E-4</v>
      </c>
      <c r="N757" s="29">
        <v>0</v>
      </c>
      <c r="O757" s="29">
        <v>0</v>
      </c>
      <c r="P757" s="29">
        <v>4.2406578636957886E-3</v>
      </c>
      <c r="Q757" s="29">
        <v>4.2406578636957886E-3</v>
      </c>
      <c r="R757" s="29">
        <v>2.856424888430843E-3</v>
      </c>
      <c r="S757" s="29">
        <v>2.856424888430843E-3</v>
      </c>
      <c r="T757" s="29">
        <v>0</v>
      </c>
      <c r="U757" s="29">
        <v>0</v>
      </c>
      <c r="V757" s="29"/>
      <c r="W757" s="29"/>
      <c r="X757" s="29">
        <v>2.6527539268726406E-3</v>
      </c>
      <c r="Y757" s="29">
        <v>2.6527539268726406E-3</v>
      </c>
      <c r="Z757" s="28" t="s">
        <v>19</v>
      </c>
      <c r="AA757" s="37"/>
      <c r="AB757" s="38">
        <f t="shared" si="16"/>
        <v>-4.8163553539577073</v>
      </c>
    </row>
    <row r="758" spans="1:28">
      <c r="A758" s="27">
        <v>42755</v>
      </c>
      <c r="B758" s="29">
        <v>0.92327338599591025</v>
      </c>
      <c r="C758" s="29">
        <v>0.92327338599591025</v>
      </c>
      <c r="D758" s="29">
        <v>0.27935754780356847</v>
      </c>
      <c r="E758" s="29">
        <v>0.27935754780356847</v>
      </c>
      <c r="F758" s="29">
        <v>0</v>
      </c>
      <c r="G758" s="29">
        <v>0</v>
      </c>
      <c r="H758" s="29">
        <v>0.87755944966058297</v>
      </c>
      <c r="I758" s="29">
        <v>0.87755944966058297</v>
      </c>
      <c r="J758" s="29">
        <v>0.99426094186775749</v>
      </c>
      <c r="K758" s="59">
        <v>9.9426094186775751E-3</v>
      </c>
      <c r="L758" s="59">
        <v>0.17964444722208681</v>
      </c>
      <c r="M758" s="59">
        <v>1.796444472220868E-3</v>
      </c>
      <c r="N758" s="29">
        <v>0</v>
      </c>
      <c r="O758" s="29">
        <v>0</v>
      </c>
      <c r="P758" s="29">
        <v>0.93642834269069553</v>
      </c>
      <c r="Q758" s="29">
        <v>0.93642834269069553</v>
      </c>
      <c r="R758" s="29">
        <v>2.1183030673168374E-2</v>
      </c>
      <c r="S758" s="29">
        <v>2.1183030673168374E-2</v>
      </c>
      <c r="T758" s="29">
        <v>0</v>
      </c>
      <c r="U758" s="29">
        <v>0</v>
      </c>
      <c r="V758" s="29"/>
      <c r="W758" s="29"/>
      <c r="X758" s="29">
        <v>1.9672622244998161E-2</v>
      </c>
      <c r="Y758" s="29">
        <v>1.9672622244998161E-2</v>
      </c>
      <c r="Z758" s="28" t="s">
        <v>19</v>
      </c>
      <c r="AA758" s="37"/>
      <c r="AB758" s="38">
        <f t="shared" si="16"/>
        <v>-0.13061057703602005</v>
      </c>
    </row>
    <row r="759" spans="1:28">
      <c r="A759" s="27">
        <v>42756</v>
      </c>
      <c r="B759" s="29">
        <v>1.8478811207934646E-2</v>
      </c>
      <c r="C759" s="29">
        <v>1.8478811207934646E-2</v>
      </c>
      <c r="D759" s="29">
        <v>1.329584114420606E-3</v>
      </c>
      <c r="E759" s="29">
        <v>1.329584114420606E-3</v>
      </c>
      <c r="F759" s="29">
        <v>0</v>
      </c>
      <c r="G759" s="29">
        <v>0</v>
      </c>
      <c r="H759" s="29">
        <v>1.7261324963530767E-2</v>
      </c>
      <c r="I759" s="29">
        <v>1.7261324963530767E-2</v>
      </c>
      <c r="J759" s="29">
        <v>8.6280818861775133E-2</v>
      </c>
      <c r="K759" s="59">
        <v>8.6280818861775137E-4</v>
      </c>
      <c r="L759" s="59">
        <v>2.0828993959591752E-3</v>
      </c>
      <c r="M759" s="59">
        <v>2.0828993959591751E-5</v>
      </c>
      <c r="N759" s="29">
        <v>0</v>
      </c>
      <c r="O759" s="29">
        <v>0</v>
      </c>
      <c r="P759" s="29">
        <v>8.0303301146365885E-2</v>
      </c>
      <c r="Q759" s="29">
        <v>8.0303301146365885E-2</v>
      </c>
      <c r="R759" s="29">
        <v>4.5820490554394537E-3</v>
      </c>
      <c r="S759" s="29">
        <v>4.5820490554394537E-3</v>
      </c>
      <c r="T759" s="29">
        <v>0</v>
      </c>
      <c r="U759" s="29">
        <v>0</v>
      </c>
      <c r="V759" s="29"/>
      <c r="W759" s="29"/>
      <c r="X759" s="29">
        <v>4.2553363381514905E-3</v>
      </c>
      <c r="Y759" s="29">
        <v>4.2553363381514905E-3</v>
      </c>
      <c r="Z759" s="28" t="s">
        <v>19</v>
      </c>
      <c r="AA759" s="37"/>
      <c r="AB759" s="38">
        <f t="shared" si="16"/>
        <v>-4.0592868312945276</v>
      </c>
    </row>
    <row r="760" spans="1:28">
      <c r="A760" s="27">
        <v>42757</v>
      </c>
      <c r="B760" s="29">
        <v>4.5829435248072814E-2</v>
      </c>
      <c r="C760" s="29">
        <v>4.5829435248072814E-2</v>
      </c>
      <c r="D760" s="29">
        <v>3.0000703171993215E-2</v>
      </c>
      <c r="E760" s="29">
        <v>3.0000703171993215E-2</v>
      </c>
      <c r="F760" s="29">
        <v>0</v>
      </c>
      <c r="G760" s="29">
        <v>0</v>
      </c>
      <c r="H760" s="29">
        <v>4.4705695766176869E-2</v>
      </c>
      <c r="I760" s="29">
        <v>4.4705695766176869E-2</v>
      </c>
      <c r="J760" s="29">
        <v>2.2708845415132087E-2</v>
      </c>
      <c r="K760" s="59">
        <v>2.2708845415132087E-4</v>
      </c>
      <c r="L760" s="59">
        <v>4.1337559884983242E-2</v>
      </c>
      <c r="M760" s="59">
        <v>4.1337559884983241E-4</v>
      </c>
      <c r="N760" s="29">
        <v>0</v>
      </c>
      <c r="O760" s="29">
        <v>0</v>
      </c>
      <c r="P760" s="29">
        <v>2.4031365870094693E-2</v>
      </c>
      <c r="Q760" s="29">
        <v>2.4031365870094693E-2</v>
      </c>
      <c r="R760" s="29">
        <v>6.0866024766285283E-3</v>
      </c>
      <c r="S760" s="29">
        <v>6.0866024766285283E-3</v>
      </c>
      <c r="T760" s="29">
        <v>4.1207933567816185E-2</v>
      </c>
      <c r="U760" s="29">
        <v>4.1207933567816185E-2</v>
      </c>
      <c r="V760" s="29"/>
      <c r="W760" s="29"/>
      <c r="X760" s="29">
        <v>8.590850112727139E-3</v>
      </c>
      <c r="Y760" s="29">
        <v>8.590850112727139E-3</v>
      </c>
      <c r="Z760" s="28" t="s">
        <v>19</v>
      </c>
      <c r="AA760" s="37"/>
      <c r="AB760" s="38">
        <f t="shared" si="16"/>
        <v>-3.1076543634179932</v>
      </c>
    </row>
    <row r="761" spans="1:28">
      <c r="A761" s="27">
        <v>42758</v>
      </c>
      <c r="B761" s="29">
        <v>0.40637796822943556</v>
      </c>
      <c r="C761" s="29">
        <v>0.40637796822943556</v>
      </c>
      <c r="D761" s="29">
        <v>1.3139676602637338</v>
      </c>
      <c r="E761" s="29">
        <v>1.3139676602637338</v>
      </c>
      <c r="F761" s="29">
        <v>0</v>
      </c>
      <c r="G761" s="29">
        <v>0</v>
      </c>
      <c r="H761" s="29">
        <v>0.47081107414080464</v>
      </c>
      <c r="I761" s="29">
        <v>0.47081107414080464</v>
      </c>
      <c r="J761" s="29">
        <v>1.9184889794294548</v>
      </c>
      <c r="K761" s="59">
        <v>1.9184889794294547E-2</v>
      </c>
      <c r="L761" s="59">
        <v>2.0760882070808706</v>
      </c>
      <c r="M761" s="59">
        <v>2.0760882070808707E-2</v>
      </c>
      <c r="N761" s="29">
        <v>0</v>
      </c>
      <c r="O761" s="29">
        <v>0</v>
      </c>
      <c r="P761" s="29">
        <v>1.9296775240063033</v>
      </c>
      <c r="Q761" s="29">
        <v>1.9296775240063033</v>
      </c>
      <c r="R761" s="29">
        <v>3.1967784107717117E-6</v>
      </c>
      <c r="S761" s="29">
        <v>3.1967784107717117E-6</v>
      </c>
      <c r="T761" s="29">
        <v>4.3705592207954377E-2</v>
      </c>
      <c r="U761" s="29">
        <v>4.3705592207954377E-2</v>
      </c>
      <c r="V761" s="29"/>
      <c r="W761" s="29"/>
      <c r="X761" s="29">
        <v>3.1192979353439005E-3</v>
      </c>
      <c r="Y761" s="29">
        <v>3.1192979353439005E-3</v>
      </c>
      <c r="Z761" s="28" t="s">
        <v>19</v>
      </c>
      <c r="AA761" s="37"/>
      <c r="AB761" s="38">
        <f t="shared" si="16"/>
        <v>-0.75329838190832654</v>
      </c>
    </row>
    <row r="762" spans="1:28">
      <c r="A762" s="27">
        <v>42759</v>
      </c>
      <c r="B762" s="29">
        <v>2.4237432458414265E-2</v>
      </c>
      <c r="C762" s="29">
        <v>2.4237432458414265E-2</v>
      </c>
      <c r="D762" s="29">
        <v>0.36781743636704195</v>
      </c>
      <c r="E762" s="29">
        <v>0.36781743636704195</v>
      </c>
      <c r="F762" s="29">
        <v>0</v>
      </c>
      <c r="G762" s="29">
        <v>0</v>
      </c>
      <c r="H762" s="29">
        <v>4.8629431370667914E-2</v>
      </c>
      <c r="I762" s="29">
        <v>4.8629431370667914E-2</v>
      </c>
      <c r="J762" s="29">
        <v>1.4832104176331335E-2</v>
      </c>
      <c r="K762" s="59">
        <v>1.4832104176331335E-4</v>
      </c>
      <c r="L762" s="59">
        <v>3.374471893275614E-3</v>
      </c>
      <c r="M762" s="59">
        <v>3.3744718932756142E-5</v>
      </c>
      <c r="N762" s="29">
        <v>0</v>
      </c>
      <c r="O762" s="29">
        <v>0</v>
      </c>
      <c r="P762" s="29">
        <v>1.4018685027935197E-2</v>
      </c>
      <c r="Q762" s="29">
        <v>1.4018685027935197E-2</v>
      </c>
      <c r="R762" s="29">
        <v>5.3025170256283021E-3</v>
      </c>
      <c r="S762" s="29">
        <v>5.3025170256283021E-3</v>
      </c>
      <c r="T762" s="29">
        <v>2.7888197465087726E-5</v>
      </c>
      <c r="U762" s="29">
        <v>2.7888197465087726E-5</v>
      </c>
      <c r="V762" s="29"/>
      <c r="W762" s="29"/>
      <c r="X762" s="29">
        <v>4.9264214630788629E-3</v>
      </c>
      <c r="Y762" s="29">
        <v>4.9264214630788629E-3</v>
      </c>
      <c r="Z762" s="28" t="s">
        <v>19</v>
      </c>
      <c r="AA762" s="37"/>
      <c r="AB762" s="38">
        <f t="shared" si="16"/>
        <v>-3.0235263476089389</v>
      </c>
    </row>
    <row r="763" spans="1:28">
      <c r="A763" s="27">
        <v>42760</v>
      </c>
      <c r="B763" s="29">
        <v>3.1607770099638409E-2</v>
      </c>
      <c r="C763" s="29">
        <v>3.1607770099638409E-2</v>
      </c>
      <c r="D763" s="29">
        <v>2.2064153301395332E-2</v>
      </c>
      <c r="E763" s="29">
        <v>2.2064153301395332E-2</v>
      </c>
      <c r="F763" s="29">
        <v>0</v>
      </c>
      <c r="G763" s="29">
        <v>0</v>
      </c>
      <c r="H763" s="29">
        <v>3.0930233898714393E-2</v>
      </c>
      <c r="I763" s="29">
        <v>3.0930233898714393E-2</v>
      </c>
      <c r="J763" s="29">
        <v>8.2047672237134817E-3</v>
      </c>
      <c r="K763" s="59">
        <v>8.2047672237134823E-5</v>
      </c>
      <c r="L763" s="59">
        <v>2.0620704019995835E-2</v>
      </c>
      <c r="M763" s="59">
        <v>2.0620704019995835E-4</v>
      </c>
      <c r="N763" s="29">
        <v>0</v>
      </c>
      <c r="O763" s="29">
        <v>0</v>
      </c>
      <c r="P763" s="29">
        <v>9.0862199083408153E-3</v>
      </c>
      <c r="Q763" s="29">
        <v>9.0862199083408153E-3</v>
      </c>
      <c r="R763" s="29">
        <v>0</v>
      </c>
      <c r="S763" s="29">
        <v>0</v>
      </c>
      <c r="T763" s="29">
        <v>0</v>
      </c>
      <c r="U763" s="29">
        <v>0</v>
      </c>
      <c r="V763" s="29"/>
      <c r="W763" s="29"/>
      <c r="X763" s="29">
        <v>0</v>
      </c>
      <c r="Y763" s="29">
        <v>0</v>
      </c>
      <c r="Z763" s="28" t="s">
        <v>19</v>
      </c>
      <c r="AA763" s="37"/>
      <c r="AB763" s="38">
        <f t="shared" si="16"/>
        <v>-3.4760211301180073</v>
      </c>
    </row>
    <row r="764" spans="1:28">
      <c r="A764" s="27">
        <v>42761</v>
      </c>
      <c r="B764" s="29">
        <v>1.9023801170924948E-2</v>
      </c>
      <c r="C764" s="29">
        <v>1.9023801170924948E-2</v>
      </c>
      <c r="D764" s="29">
        <v>5.2112659554226892E-2</v>
      </c>
      <c r="E764" s="29">
        <v>5.2112659554226892E-2</v>
      </c>
      <c r="F764" s="29">
        <v>0</v>
      </c>
      <c r="G764" s="29">
        <v>0</v>
      </c>
      <c r="H764" s="29">
        <v>2.1372900037306759E-2</v>
      </c>
      <c r="I764" s="29">
        <v>2.1372900037306759E-2</v>
      </c>
      <c r="J764" s="29">
        <v>1.3631651290272686E-2</v>
      </c>
      <c r="K764" s="59">
        <v>1.3631651290272687E-4</v>
      </c>
      <c r="L764" s="59">
        <v>8.894772675930189E-3</v>
      </c>
      <c r="M764" s="59">
        <v>8.8947726759301896E-5</v>
      </c>
      <c r="N764" s="29">
        <v>0</v>
      </c>
      <c r="O764" s="29">
        <v>0</v>
      </c>
      <c r="P764" s="29">
        <v>1.3295362982763246E-2</v>
      </c>
      <c r="Q764" s="29">
        <v>1.3295362982763246E-2</v>
      </c>
      <c r="R764" s="29">
        <v>2.3458946049195397E-3</v>
      </c>
      <c r="S764" s="29">
        <v>2.3458946049195397E-3</v>
      </c>
      <c r="T764" s="29">
        <v>0</v>
      </c>
      <c r="U764" s="29">
        <v>0</v>
      </c>
      <c r="V764" s="29"/>
      <c r="W764" s="29"/>
      <c r="X764" s="29">
        <v>2.1786258586509715E-3</v>
      </c>
      <c r="Y764" s="29">
        <v>2.1786258586509715E-3</v>
      </c>
      <c r="Z764" s="28" t="s">
        <v>19</v>
      </c>
      <c r="AA764" s="37"/>
      <c r="AB764" s="38">
        <f t="shared" si="16"/>
        <v>-3.845631512854248</v>
      </c>
    </row>
    <row r="765" spans="1:28">
      <c r="A765" s="27">
        <v>42762</v>
      </c>
      <c r="B765" s="29">
        <v>5.8719103842859062E-2</v>
      </c>
      <c r="C765" s="29">
        <v>5.8719103842859062E-2</v>
      </c>
      <c r="D765" s="29">
        <v>0.310275135798872</v>
      </c>
      <c r="E765" s="29">
        <v>0.310275135798872</v>
      </c>
      <c r="F765" s="29">
        <v>0</v>
      </c>
      <c r="G765" s="29">
        <v>0</v>
      </c>
      <c r="H765" s="29">
        <v>7.657798500019708E-2</v>
      </c>
      <c r="I765" s="29">
        <v>7.657798500019708E-2</v>
      </c>
      <c r="J765" s="29">
        <v>1.5832223211958287E-2</v>
      </c>
      <c r="K765" s="59">
        <v>1.5832223211958288E-4</v>
      </c>
      <c r="L765" s="59">
        <v>5.0548398509854525E-3</v>
      </c>
      <c r="M765" s="59">
        <v>5.0548398509854522E-5</v>
      </c>
      <c r="N765" s="29">
        <v>0</v>
      </c>
      <c r="O765" s="29">
        <v>0</v>
      </c>
      <c r="P765" s="29">
        <v>1.5067097418177513E-2</v>
      </c>
      <c r="Q765" s="29">
        <v>1.5067097418177513E-2</v>
      </c>
      <c r="R765" s="29">
        <v>0</v>
      </c>
      <c r="S765" s="29">
        <v>0</v>
      </c>
      <c r="T765" s="29">
        <v>4.2227725863181333E-2</v>
      </c>
      <c r="U765" s="29">
        <v>4.2227725863181333E-2</v>
      </c>
      <c r="V765" s="29"/>
      <c r="W765" s="29"/>
      <c r="X765" s="29">
        <v>3.0109531553952295E-3</v>
      </c>
      <c r="Y765" s="29">
        <v>3.0109531553952295E-3</v>
      </c>
      <c r="Z765" s="28" t="s">
        <v>19</v>
      </c>
      <c r="AA765" s="37"/>
      <c r="AB765" s="38">
        <f t="shared" si="16"/>
        <v>-2.5694456456296857</v>
      </c>
    </row>
    <row r="766" spans="1:28">
      <c r="A766" s="27">
        <v>42763</v>
      </c>
      <c r="B766" s="29">
        <v>0.11860902535627511</v>
      </c>
      <c r="C766" s="29">
        <v>0.11860902535627511</v>
      </c>
      <c r="D766" s="29">
        <v>6.2552940359647284E-3</v>
      </c>
      <c r="E766" s="29">
        <v>6.2552940359647284E-3</v>
      </c>
      <c r="F766" s="29">
        <v>0</v>
      </c>
      <c r="G766" s="29">
        <v>0</v>
      </c>
      <c r="H766" s="29">
        <v>0.11063262375846422</v>
      </c>
      <c r="I766" s="29">
        <v>0.11063262375846422</v>
      </c>
      <c r="J766" s="29">
        <v>0.64896647868587098</v>
      </c>
      <c r="K766" s="59">
        <v>6.4896647868587102E-3</v>
      </c>
      <c r="L766" s="59">
        <v>6.2486981878775256E-3</v>
      </c>
      <c r="M766" s="59">
        <v>6.2486981878775251E-5</v>
      </c>
      <c r="N766" s="29">
        <v>0</v>
      </c>
      <c r="O766" s="29">
        <v>0</v>
      </c>
      <c r="P766" s="29">
        <v>0.60333759684045851</v>
      </c>
      <c r="Q766" s="29">
        <v>0.60333759684045851</v>
      </c>
      <c r="R766" s="29">
        <v>0</v>
      </c>
      <c r="S766" s="29">
        <v>0</v>
      </c>
      <c r="T766" s="29">
        <v>0</v>
      </c>
      <c r="U766" s="29">
        <v>0</v>
      </c>
      <c r="V766" s="29"/>
      <c r="W766" s="29"/>
      <c r="X766" s="29">
        <v>0</v>
      </c>
      <c r="Y766" s="29">
        <v>0</v>
      </c>
      <c r="Z766" s="28" t="s">
        <v>19</v>
      </c>
      <c r="AA766" s="37"/>
      <c r="AB766" s="38">
        <f t="shared" si="16"/>
        <v>-2.2015402626978458</v>
      </c>
    </row>
    <row r="767" spans="1:28">
      <c r="A767" s="27">
        <v>42764</v>
      </c>
      <c r="B767" s="29">
        <v>0.2769458042209661</v>
      </c>
      <c r="C767" s="29">
        <v>0.2769458042209661</v>
      </c>
      <c r="D767" s="29">
        <v>1.4181698709659374</v>
      </c>
      <c r="E767" s="29">
        <v>1.4181698709659374</v>
      </c>
      <c r="F767" s="29">
        <v>0</v>
      </c>
      <c r="G767" s="29">
        <v>0</v>
      </c>
      <c r="H767" s="29">
        <v>0.35796546740859442</v>
      </c>
      <c r="I767" s="29">
        <v>0.35796546740859442</v>
      </c>
      <c r="J767" s="29">
        <v>0.54661150442902418</v>
      </c>
      <c r="K767" s="59">
        <v>5.4661150442902422E-3</v>
      </c>
      <c r="L767" s="59">
        <v>7.0493403136523378</v>
      </c>
      <c r="M767" s="59">
        <v>7.0493403136523372E-2</v>
      </c>
      <c r="N767" s="29">
        <v>0</v>
      </c>
      <c r="O767" s="29">
        <v>0</v>
      </c>
      <c r="P767" s="29">
        <v>1.0082639645164213</v>
      </c>
      <c r="Q767" s="29">
        <v>1.0082639645164213</v>
      </c>
      <c r="R767" s="29">
        <v>0</v>
      </c>
      <c r="S767" s="29">
        <v>0</v>
      </c>
      <c r="T767" s="29">
        <v>6.7576848633686445E-2</v>
      </c>
      <c r="U767" s="29">
        <v>6.7576848633686445E-2</v>
      </c>
      <c r="V767" s="29"/>
      <c r="W767" s="29"/>
      <c r="X767" s="29">
        <v>4.818415424134209E-3</v>
      </c>
      <c r="Y767" s="29">
        <v>4.818415424134209E-3</v>
      </c>
      <c r="Z767" s="28" t="s">
        <v>19</v>
      </c>
      <c r="AA767" s="37"/>
      <c r="AB767" s="38">
        <f t="shared" si="16"/>
        <v>-1.0273187569865074</v>
      </c>
    </row>
    <row r="768" spans="1:28">
      <c r="A768" s="27">
        <v>42765</v>
      </c>
      <c r="B768" s="29">
        <v>8.6846581261848903E-3</v>
      </c>
      <c r="C768" s="29">
        <v>8.6846581261848903E-3</v>
      </c>
      <c r="D768" s="29">
        <v>8.2141147578513388E-3</v>
      </c>
      <c r="E768" s="29">
        <v>8.2141147578513388E-3</v>
      </c>
      <c r="F768" s="29">
        <v>0</v>
      </c>
      <c r="G768" s="29">
        <v>0</v>
      </c>
      <c r="H768" s="29">
        <v>8.6512525344799307E-3</v>
      </c>
      <c r="I768" s="29">
        <v>8.6512525344799307E-3</v>
      </c>
      <c r="J768" s="29">
        <v>8.4058233040368666E-3</v>
      </c>
      <c r="K768" s="59">
        <v>8.405823304036866E-5</v>
      </c>
      <c r="L768" s="59">
        <v>1.7856771212720348E-4</v>
      </c>
      <c r="M768" s="59">
        <v>1.7856771212720348E-6</v>
      </c>
      <c r="N768" s="29">
        <v>0</v>
      </c>
      <c r="O768" s="29">
        <v>0</v>
      </c>
      <c r="P768" s="29">
        <v>7.8217403912778857E-3</v>
      </c>
      <c r="Q768" s="29">
        <v>7.8217403912778857E-3</v>
      </c>
      <c r="R768" s="29">
        <v>5.2192735519866152E-3</v>
      </c>
      <c r="S768" s="29">
        <v>5.2192735519866152E-3</v>
      </c>
      <c r="T768" s="29">
        <v>3.3499968781868512E-2</v>
      </c>
      <c r="U768" s="29">
        <v>3.3499968781868512E-2</v>
      </c>
      <c r="V768" s="29"/>
      <c r="W768" s="29"/>
      <c r="X768" s="29">
        <v>7.2357650110596748E-3</v>
      </c>
      <c r="Y768" s="29">
        <v>7.2357650110596748E-3</v>
      </c>
      <c r="Z768" s="28" t="s">
        <v>19</v>
      </c>
      <c r="AA768" s="37"/>
      <c r="AB768" s="38">
        <f t="shared" si="16"/>
        <v>-4.7500511668471193</v>
      </c>
    </row>
    <row r="769" spans="1:28">
      <c r="A769" s="27">
        <v>42766</v>
      </c>
      <c r="B769" s="29">
        <v>2.8846448765517028E-2</v>
      </c>
      <c r="C769" s="29">
        <v>2.8846448765517028E-2</v>
      </c>
      <c r="D769" s="29">
        <v>8.4482399500104138E-2</v>
      </c>
      <c r="E769" s="29">
        <v>8.4482399500104138E-2</v>
      </c>
      <c r="F769" s="29">
        <v>0</v>
      </c>
      <c r="G769" s="29">
        <v>0</v>
      </c>
      <c r="H769" s="29">
        <v>3.2796248038937922E-2</v>
      </c>
      <c r="I769" s="29">
        <v>3.2796248038937922E-2</v>
      </c>
      <c r="J769" s="29">
        <v>2.9181879735417502E-2</v>
      </c>
      <c r="K769" s="59">
        <v>2.9181879735417504E-4</v>
      </c>
      <c r="L769" s="59">
        <v>1.6663195167673402E-2</v>
      </c>
      <c r="M769" s="59">
        <v>1.6663195167673401E-4</v>
      </c>
      <c r="N769" s="29">
        <v>0</v>
      </c>
      <c r="O769" s="29">
        <v>0</v>
      </c>
      <c r="P769" s="29">
        <v>2.8293132611354757E-2</v>
      </c>
      <c r="Q769" s="29">
        <v>2.8293132611354757E-2</v>
      </c>
      <c r="R769" s="29">
        <v>1.3598236523431908E-3</v>
      </c>
      <c r="S769" s="29">
        <v>1.3598236523431908E-3</v>
      </c>
      <c r="T769" s="29">
        <v>0</v>
      </c>
      <c r="U769" s="29">
        <v>0</v>
      </c>
      <c r="V769" s="29"/>
      <c r="W769" s="29"/>
      <c r="X769" s="29">
        <v>1.2628644807773427E-3</v>
      </c>
      <c r="Y769" s="29">
        <v>1.2628644807773427E-3</v>
      </c>
      <c r="Z769" s="28" t="s">
        <v>19</v>
      </c>
      <c r="AA769" s="37"/>
      <c r="AB769" s="38">
        <f t="shared" si="16"/>
        <v>-3.4174411591917369</v>
      </c>
    </row>
    <row r="770" spans="1:28">
      <c r="A770" s="27">
        <v>42767</v>
      </c>
      <c r="B770" s="29">
        <v>1.241896647033643E-3</v>
      </c>
      <c r="C770" s="29">
        <v>1.241896647033643E-3</v>
      </c>
      <c r="D770" s="29">
        <v>0.10918020163657396</v>
      </c>
      <c r="E770" s="29">
        <v>0.10918020163657396</v>
      </c>
      <c r="F770" s="29">
        <v>0</v>
      </c>
      <c r="G770" s="29">
        <v>0</v>
      </c>
      <c r="H770" s="29">
        <v>8.9048310085908123E-3</v>
      </c>
      <c r="I770" s="29">
        <v>8.9048310085908123E-3</v>
      </c>
      <c r="J770" s="29">
        <v>1.1194501260980605E-3</v>
      </c>
      <c r="K770" s="59">
        <v>1.1194501260980606E-5</v>
      </c>
      <c r="L770" s="59">
        <v>4.0179471548885633E-2</v>
      </c>
      <c r="M770" s="59">
        <v>4.0179471548885634E-4</v>
      </c>
      <c r="N770" s="29">
        <v>0</v>
      </c>
      <c r="O770" s="29">
        <v>0</v>
      </c>
      <c r="P770" s="29">
        <v>3.8924636577895469E-3</v>
      </c>
      <c r="Q770" s="29">
        <v>3.8924636577895469E-3</v>
      </c>
      <c r="R770" s="29">
        <v>2.5017574329074142E-3</v>
      </c>
      <c r="S770" s="29">
        <v>2.5017574329074142E-3</v>
      </c>
      <c r="T770" s="29">
        <v>0</v>
      </c>
      <c r="U770" s="29">
        <v>0</v>
      </c>
      <c r="V770" s="29"/>
      <c r="W770" s="29"/>
      <c r="X770" s="29">
        <v>2.3233752377342224E-3</v>
      </c>
      <c r="Y770" s="29">
        <v>2.3233752377342224E-3</v>
      </c>
      <c r="Z770" s="28" t="s">
        <v>19</v>
      </c>
      <c r="AA770" s="37"/>
      <c r="AB770" s="38">
        <f t="shared" si="16"/>
        <v>-4.7211613395580523</v>
      </c>
    </row>
    <row r="771" spans="1:28">
      <c r="A771" s="27">
        <v>42768</v>
      </c>
      <c r="B771" s="29">
        <v>0.71418553482040226</v>
      </c>
      <c r="C771" s="29">
        <v>0.71418553482040226</v>
      </c>
      <c r="D771" s="29">
        <v>0</v>
      </c>
      <c r="E771" s="29">
        <v>0</v>
      </c>
      <c r="F771" s="29">
        <v>0</v>
      </c>
      <c r="G771" s="29">
        <v>0</v>
      </c>
      <c r="H771" s="29">
        <v>0.66348289616183997</v>
      </c>
      <c r="I771" s="29">
        <v>0.66348289616183997</v>
      </c>
      <c r="J771" s="29">
        <v>0.79071947328360481</v>
      </c>
      <c r="K771" s="59">
        <v>7.9071947328360481E-3</v>
      </c>
      <c r="L771" s="59">
        <v>0</v>
      </c>
      <c r="M771" s="59">
        <v>0</v>
      </c>
      <c r="N771" s="29">
        <v>0</v>
      </c>
      <c r="O771" s="29">
        <v>0</v>
      </c>
      <c r="P771" s="29">
        <v>0.73458341090274293</v>
      </c>
      <c r="Q771" s="29">
        <v>0.73458341090274293</v>
      </c>
      <c r="R771" s="29">
        <v>0</v>
      </c>
      <c r="S771" s="29">
        <v>0</v>
      </c>
      <c r="T771" s="29">
        <v>0</v>
      </c>
      <c r="U771" s="29">
        <v>0</v>
      </c>
      <c r="V771" s="29"/>
      <c r="W771" s="29"/>
      <c r="X771" s="29">
        <v>0</v>
      </c>
      <c r="Y771" s="29">
        <v>0</v>
      </c>
      <c r="Z771" s="28" t="s">
        <v>19</v>
      </c>
      <c r="AA771" s="37"/>
      <c r="AB771" s="38">
        <f t="shared" si="16"/>
        <v>-0.41025220374584609</v>
      </c>
    </row>
    <row r="772" spans="1:28">
      <c r="A772" s="27">
        <v>42769</v>
      </c>
      <c r="B772" s="29">
        <v>4.1831498690877336E-2</v>
      </c>
      <c r="C772" s="29">
        <v>4.1831498690877336E-2</v>
      </c>
      <c r="D772" s="29">
        <v>1.5295927074444837E-2</v>
      </c>
      <c r="E772" s="29">
        <v>1.5295927074444837E-2</v>
      </c>
      <c r="F772" s="29">
        <v>0</v>
      </c>
      <c r="G772" s="29">
        <v>0</v>
      </c>
      <c r="H772" s="29">
        <v>3.9947641578586886E-2</v>
      </c>
      <c r="I772" s="29">
        <v>3.9947641578586886E-2</v>
      </c>
      <c r="J772" s="29">
        <v>1.2490864322293909E-2</v>
      </c>
      <c r="K772" s="59">
        <v>1.249086432229391E-4</v>
      </c>
      <c r="L772" s="59">
        <v>1.5109575641532601E-4</v>
      </c>
      <c r="M772" s="59">
        <v>1.5109575641532601E-6</v>
      </c>
      <c r="N772" s="29">
        <v>0</v>
      </c>
      <c r="O772" s="29">
        <v>0</v>
      </c>
      <c r="P772" s="29">
        <v>1.1614819098438511E-2</v>
      </c>
      <c r="Q772" s="29">
        <v>1.1614819098438511E-2</v>
      </c>
      <c r="R772" s="29">
        <v>8.1668940991605678E-3</v>
      </c>
      <c r="S772" s="29">
        <v>8.1668940991605678E-3</v>
      </c>
      <c r="T772" s="29">
        <v>0</v>
      </c>
      <c r="U772" s="29">
        <v>0</v>
      </c>
      <c r="V772" s="29"/>
      <c r="W772" s="29"/>
      <c r="X772" s="29">
        <v>7.5845720570662644E-3</v>
      </c>
      <c r="Y772" s="29">
        <v>7.5845720570662644E-3</v>
      </c>
      <c r="Z772" s="28" t="s">
        <v>19</v>
      </c>
      <c r="AA772" s="37"/>
      <c r="AB772" s="38">
        <f t="shared" si="16"/>
        <v>-3.2201856428406859</v>
      </c>
    </row>
    <row r="773" spans="1:28">
      <c r="A773" s="27">
        <v>42770</v>
      </c>
      <c r="B773" s="29">
        <v>7.2897224113311399E-2</v>
      </c>
      <c r="C773" s="29">
        <v>7.2897224113311399E-2</v>
      </c>
      <c r="D773" s="29">
        <v>3.2701520516559054E-3</v>
      </c>
      <c r="E773" s="29">
        <v>3.2701520516559054E-3</v>
      </c>
      <c r="F773" s="29">
        <v>0</v>
      </c>
      <c r="G773" s="29">
        <v>0</v>
      </c>
      <c r="H773" s="29">
        <v>6.7954144054313062E-2</v>
      </c>
      <c r="I773" s="29">
        <v>6.7954144054313062E-2</v>
      </c>
      <c r="J773" s="29">
        <v>5.4201948651300902E-2</v>
      </c>
      <c r="K773" s="59">
        <v>5.4201948651300905E-4</v>
      </c>
      <c r="L773" s="59">
        <v>2.0828993959591752E-3</v>
      </c>
      <c r="M773" s="59">
        <v>2.0828993959591751E-5</v>
      </c>
      <c r="N773" s="29">
        <v>0</v>
      </c>
      <c r="O773" s="29">
        <v>0</v>
      </c>
      <c r="P773" s="29">
        <v>5.0501827054346513E-2</v>
      </c>
      <c r="Q773" s="29">
        <v>5.0501827054346513E-2</v>
      </c>
      <c r="R773" s="29">
        <v>4.8301572306038258E-3</v>
      </c>
      <c r="S773" s="29">
        <v>4.8301572306038258E-3</v>
      </c>
      <c r="T773" s="29">
        <v>2.7471955711877461E-5</v>
      </c>
      <c r="U773" s="29">
        <v>2.7471955711877461E-5</v>
      </c>
      <c r="V773" s="29"/>
      <c r="W773" s="29"/>
      <c r="X773" s="29">
        <v>4.4877125432043925E-3</v>
      </c>
      <c r="Y773" s="29">
        <v>4.4877125432043925E-3</v>
      </c>
      <c r="Z773" s="28" t="s">
        <v>19</v>
      </c>
      <c r="AA773" s="37"/>
      <c r="AB773" s="38">
        <f t="shared" si="16"/>
        <v>-2.6889221534261636</v>
      </c>
    </row>
    <row r="774" spans="1:28">
      <c r="A774" s="27">
        <v>42771</v>
      </c>
      <c r="B774" s="29">
        <v>0.3413182895228527</v>
      </c>
      <c r="C774" s="29">
        <v>0.3413182895228527</v>
      </c>
      <c r="D774" s="29">
        <v>0.19467896337840868</v>
      </c>
      <c r="E774" s="29">
        <v>0.19467896337840868</v>
      </c>
      <c r="F774" s="29">
        <v>0</v>
      </c>
      <c r="G774" s="29">
        <v>0</v>
      </c>
      <c r="H774" s="29">
        <v>0.33090782836935639</v>
      </c>
      <c r="I774" s="29">
        <v>0.33090782836935639</v>
      </c>
      <c r="J774" s="29">
        <v>0.54153719692886826</v>
      </c>
      <c r="K774" s="59">
        <v>5.4153719692886827E-3</v>
      </c>
      <c r="L774" s="59">
        <v>4.3673126174844187E-2</v>
      </c>
      <c r="M774" s="59">
        <v>4.3673126174844187E-4</v>
      </c>
      <c r="N774" s="29">
        <v>0</v>
      </c>
      <c r="O774" s="29">
        <v>0</v>
      </c>
      <c r="P774" s="29">
        <v>0.50619200880927129</v>
      </c>
      <c r="Q774" s="29">
        <v>0.50619200880927129</v>
      </c>
      <c r="R774" s="29">
        <v>9.3660836124550301E-3</v>
      </c>
      <c r="S774" s="29">
        <v>9.3660836124550301E-3</v>
      </c>
      <c r="T774" s="29">
        <v>0</v>
      </c>
      <c r="U774" s="29">
        <v>0</v>
      </c>
      <c r="V774" s="29"/>
      <c r="W774" s="29"/>
      <c r="X774" s="29">
        <v>8.698256055319032E-3</v>
      </c>
      <c r="Y774" s="29">
        <v>8.698256055319032E-3</v>
      </c>
      <c r="Z774" s="28" t="s">
        <v>19</v>
      </c>
      <c r="AA774" s="37"/>
      <c r="AB774" s="38">
        <f t="shared" si="16"/>
        <v>-1.1059154065243293</v>
      </c>
    </row>
    <row r="775" spans="1:28">
      <c r="A775" s="27">
        <v>42772</v>
      </c>
      <c r="B775" s="29">
        <v>0.30368344402562791</v>
      </c>
      <c r="C775" s="29">
        <v>0.30368344402562791</v>
      </c>
      <c r="D775" s="29">
        <v>4.5528188571825307E-2</v>
      </c>
      <c r="E775" s="29">
        <v>4.5528188571825307E-2</v>
      </c>
      <c r="F775" s="29">
        <v>0</v>
      </c>
      <c r="G775" s="29">
        <v>0</v>
      </c>
      <c r="H775" s="29">
        <v>0.28535605989795226</v>
      </c>
      <c r="I775" s="29">
        <v>0.28535605989795226</v>
      </c>
      <c r="J775" s="29">
        <v>0.35182718248796196</v>
      </c>
      <c r="K775" s="59">
        <v>3.5182718248796198E-3</v>
      </c>
      <c r="L775" s="59">
        <v>1.7662986877733801E-2</v>
      </c>
      <c r="M775" s="59">
        <v>1.76629868777338E-4</v>
      </c>
      <c r="N775" s="29">
        <v>0</v>
      </c>
      <c r="O775" s="29">
        <v>0</v>
      </c>
      <c r="P775" s="29">
        <v>0.32810364618459065</v>
      </c>
      <c r="Q775" s="29">
        <v>0.32810364618459065</v>
      </c>
      <c r="R775" s="29">
        <v>1.1292102844019479E-4</v>
      </c>
      <c r="S775" s="29">
        <v>1.1292102844019479E-4</v>
      </c>
      <c r="T775" s="29">
        <v>0</v>
      </c>
      <c r="U775" s="29">
        <v>0</v>
      </c>
      <c r="V775" s="29"/>
      <c r="W775" s="29"/>
      <c r="X775" s="29">
        <v>1.0486944811133491E-4</v>
      </c>
      <c r="Y775" s="29">
        <v>1.0486944811133491E-4</v>
      </c>
      <c r="Z775" s="28" t="s">
        <v>19</v>
      </c>
      <c r="AA775" s="37"/>
      <c r="AB775" s="38">
        <f t="shared" si="16"/>
        <v>-1.2540175455052653</v>
      </c>
    </row>
    <row r="776" spans="1:28">
      <c r="A776" s="27">
        <v>42773</v>
      </c>
      <c r="B776" s="29">
        <v>5.323648292584128E-2</v>
      </c>
      <c r="C776" s="29">
        <v>5.323648292584128E-2</v>
      </c>
      <c r="D776" s="29">
        <v>0.52234934940305511</v>
      </c>
      <c r="E776" s="29">
        <v>0.52234934940305511</v>
      </c>
      <c r="F776" s="29">
        <v>0</v>
      </c>
      <c r="G776" s="29">
        <v>0</v>
      </c>
      <c r="H776" s="29">
        <v>8.6540518081156828E-2</v>
      </c>
      <c r="I776" s="29">
        <v>8.6540518081156828E-2</v>
      </c>
      <c r="J776" s="29">
        <v>2.5290987038112774E-2</v>
      </c>
      <c r="K776" s="59">
        <v>2.5290987038112774E-4</v>
      </c>
      <c r="L776" s="59">
        <v>0.31082610935482358</v>
      </c>
      <c r="M776" s="59">
        <v>3.1082610935482357E-3</v>
      </c>
      <c r="N776" s="29">
        <v>0</v>
      </c>
      <c r="O776" s="29">
        <v>0</v>
      </c>
      <c r="P776" s="29">
        <v>4.5562167880207546E-2</v>
      </c>
      <c r="Q776" s="29">
        <v>4.5562167880207546E-2</v>
      </c>
      <c r="R776" s="29">
        <v>0</v>
      </c>
      <c r="S776" s="29">
        <v>0</v>
      </c>
      <c r="T776" s="29">
        <v>7.4736206788902998E-2</v>
      </c>
      <c r="U776" s="29">
        <v>7.4736206788902998E-2</v>
      </c>
      <c r="V776" s="29"/>
      <c r="W776" s="29"/>
      <c r="X776" s="29">
        <v>5.3288973785235441E-3</v>
      </c>
      <c r="Y776" s="29">
        <v>5.3288973785235441E-3</v>
      </c>
      <c r="Z776" s="28" t="s">
        <v>19</v>
      </c>
      <c r="AA776" s="37"/>
      <c r="AB776" s="38">
        <f t="shared" si="16"/>
        <v>-2.4471425575941566</v>
      </c>
    </row>
    <row r="777" spans="1:28">
      <c r="A777" s="27">
        <v>42774</v>
      </c>
      <c r="B777" s="29">
        <v>0.54633928090322714</v>
      </c>
      <c r="C777" s="29">
        <v>0.54633928090322714</v>
      </c>
      <c r="D777" s="29">
        <v>0.18382545303061842</v>
      </c>
      <c r="E777" s="29">
        <v>0.18382545303061842</v>
      </c>
      <c r="F777" s="29">
        <v>0</v>
      </c>
      <c r="G777" s="29">
        <v>0</v>
      </c>
      <c r="H777" s="29">
        <v>0.52060310069904636</v>
      </c>
      <c r="I777" s="29">
        <v>0.52060310069904636</v>
      </c>
      <c r="J777" s="29">
        <v>1.7202554648005384</v>
      </c>
      <c r="K777" s="59">
        <v>1.7202554648005384E-2</v>
      </c>
      <c r="L777" s="59">
        <v>9.9770881066444495E-2</v>
      </c>
      <c r="M777" s="59">
        <v>9.9770881066444501E-4</v>
      </c>
      <c r="N777" s="29">
        <v>0</v>
      </c>
      <c r="O777" s="29">
        <v>0</v>
      </c>
      <c r="P777" s="29">
        <v>1.6052113476979679</v>
      </c>
      <c r="Q777" s="29">
        <v>1.6052113476979679</v>
      </c>
      <c r="R777" s="29">
        <v>0</v>
      </c>
      <c r="S777" s="29">
        <v>0</v>
      </c>
      <c r="T777" s="29">
        <v>7.4736206788902998E-2</v>
      </c>
      <c r="U777" s="29">
        <v>7.4736206788902998E-2</v>
      </c>
      <c r="V777" s="29"/>
      <c r="W777" s="29"/>
      <c r="X777" s="29">
        <v>5.3288973785235441E-3</v>
      </c>
      <c r="Y777" s="29">
        <v>5.3288973785235441E-3</v>
      </c>
      <c r="Z777" s="28" t="s">
        <v>19</v>
      </c>
      <c r="AA777" s="37"/>
      <c r="AB777" s="38">
        <f t="shared" ref="AB777:AB840" si="17">IF(I777&gt;0,LN(I777),"")</f>
        <v>-0.6527673304289473</v>
      </c>
    </row>
    <row r="778" spans="1:28">
      <c r="A778" s="27">
        <v>42775</v>
      </c>
      <c r="B778" s="29">
        <v>5.7220186777588146E-2</v>
      </c>
      <c r="C778" s="29">
        <v>5.7220186777588146E-2</v>
      </c>
      <c r="D778" s="29">
        <v>0.1167180448517669</v>
      </c>
      <c r="E778" s="29">
        <v>0.1167180448517669</v>
      </c>
      <c r="F778" s="29">
        <v>0</v>
      </c>
      <c r="G778" s="29">
        <v>0</v>
      </c>
      <c r="H778" s="29">
        <v>6.1444156953142204E-2</v>
      </c>
      <c r="I778" s="29">
        <v>6.1444156953142204E-2</v>
      </c>
      <c r="J778" s="29">
        <v>4.9290988266563446E-2</v>
      </c>
      <c r="K778" s="59">
        <v>4.9290988266563441E-4</v>
      </c>
      <c r="L778" s="59">
        <v>7.9150177046448666E-2</v>
      </c>
      <c r="M778" s="59">
        <v>7.9150177046448671E-4</v>
      </c>
      <c r="N778" s="29">
        <v>0</v>
      </c>
      <c r="O778" s="29">
        <v>0</v>
      </c>
      <c r="P778" s="29">
        <v>5.1410801096047641E-2</v>
      </c>
      <c r="Q778" s="29">
        <v>5.1410801096047641E-2</v>
      </c>
      <c r="R778" s="29">
        <v>6.2408748675961178E-3</v>
      </c>
      <c r="S778" s="29">
        <v>6.2408748675961178E-3</v>
      </c>
      <c r="T778" s="29">
        <v>0</v>
      </c>
      <c r="U778" s="29">
        <v>0</v>
      </c>
      <c r="V778" s="29"/>
      <c r="W778" s="29"/>
      <c r="X778" s="29">
        <v>5.7958833012518047E-3</v>
      </c>
      <c r="Y778" s="29">
        <v>5.7958833012518047E-3</v>
      </c>
      <c r="Z778" s="28" t="s">
        <v>19</v>
      </c>
      <c r="AA778" s="37"/>
      <c r="AB778" s="38">
        <f t="shared" si="17"/>
        <v>-2.7896265336889208</v>
      </c>
    </row>
    <row r="779" spans="1:28">
      <c r="A779" s="27">
        <v>42776</v>
      </c>
      <c r="B779" s="29">
        <v>0.21992084421465402</v>
      </c>
      <c r="C779" s="29">
        <v>0.21992084421465402</v>
      </c>
      <c r="D779" s="29">
        <v>0.24073378031305009</v>
      </c>
      <c r="E779" s="29">
        <v>0.24073378031305009</v>
      </c>
      <c r="F779" s="29">
        <v>0</v>
      </c>
      <c r="G779" s="29">
        <v>0</v>
      </c>
      <c r="H779" s="29">
        <v>0.22139843053777394</v>
      </c>
      <c r="I779" s="29">
        <v>0.22139843053777394</v>
      </c>
      <c r="J779" s="29">
        <v>0.88054667547300725</v>
      </c>
      <c r="K779" s="59">
        <v>8.8054667547300732E-3</v>
      </c>
      <c r="L779" s="59">
        <v>3.4150549006703119E-2</v>
      </c>
      <c r="M779" s="59">
        <v>3.415054900670312E-4</v>
      </c>
      <c r="N779" s="29">
        <v>0</v>
      </c>
      <c r="O779" s="29">
        <v>0</v>
      </c>
      <c r="P779" s="29">
        <v>0.82045792420332564</v>
      </c>
      <c r="Q779" s="29">
        <v>0.82045792420332564</v>
      </c>
      <c r="R779" s="29">
        <v>2.8325683331265764E-3</v>
      </c>
      <c r="S779" s="29">
        <v>2.8325683331265764E-3</v>
      </c>
      <c r="T779" s="29">
        <v>0</v>
      </c>
      <c r="U779" s="29">
        <v>0</v>
      </c>
      <c r="V779" s="29"/>
      <c r="W779" s="29"/>
      <c r="X779" s="29">
        <v>2.6305984096660203E-3</v>
      </c>
      <c r="Y779" s="29">
        <v>2.6305984096660203E-3</v>
      </c>
      <c r="Z779" s="28" t="s">
        <v>19</v>
      </c>
      <c r="AA779" s="37"/>
      <c r="AB779" s="38">
        <f t="shared" si="17"/>
        <v>-1.5077913475413354</v>
      </c>
    </row>
    <row r="780" spans="1:28">
      <c r="A780" s="27">
        <v>42777</v>
      </c>
      <c r="B780" s="29">
        <v>6.0623196095190793E-3</v>
      </c>
      <c r="C780" s="29">
        <v>6.0623196095190793E-3</v>
      </c>
      <c r="D780" s="29">
        <v>4.4092488917563316E-2</v>
      </c>
      <c r="E780" s="29">
        <v>4.4092488917563316E-2</v>
      </c>
      <c r="F780" s="29">
        <v>0</v>
      </c>
      <c r="G780" s="29">
        <v>0</v>
      </c>
      <c r="H780" s="29">
        <v>8.762220179522372E-3</v>
      </c>
      <c r="I780" s="29">
        <v>8.762220179522372E-3</v>
      </c>
      <c r="J780" s="29">
        <v>3.2933129058145437E-3</v>
      </c>
      <c r="K780" s="59">
        <v>3.2933129058145435E-5</v>
      </c>
      <c r="L780" s="59">
        <v>2.0603966783908095E-4</v>
      </c>
      <c r="M780" s="59">
        <v>2.0603966783908094E-6</v>
      </c>
      <c r="N780" s="29">
        <v>0</v>
      </c>
      <c r="O780" s="29">
        <v>0</v>
      </c>
      <c r="P780" s="29">
        <v>3.074136106798749E-3</v>
      </c>
      <c r="Q780" s="29">
        <v>3.074136106798749E-3</v>
      </c>
      <c r="R780" s="29">
        <v>8.0086756576006404E-4</v>
      </c>
      <c r="S780" s="29">
        <v>8.0086756576006404E-4</v>
      </c>
      <c r="T780" s="29">
        <v>0</v>
      </c>
      <c r="U780" s="29">
        <v>0</v>
      </c>
      <c r="V780" s="29"/>
      <c r="W780" s="29"/>
      <c r="X780" s="29">
        <v>7.4376350261463528E-4</v>
      </c>
      <c r="Y780" s="29">
        <v>7.4376350261463528E-4</v>
      </c>
      <c r="Z780" s="28" t="s">
        <v>19</v>
      </c>
      <c r="AA780" s="37"/>
      <c r="AB780" s="38">
        <f t="shared" si="17"/>
        <v>-4.7373059609946777</v>
      </c>
    </row>
    <row r="781" spans="1:28">
      <c r="A781" s="27">
        <v>42778</v>
      </c>
      <c r="B781" s="29">
        <v>2.5325194397845106E-2</v>
      </c>
      <c r="C781" s="29">
        <v>2.5325194397845106E-2</v>
      </c>
      <c r="D781" s="29">
        <v>6.7104075539818073E-3</v>
      </c>
      <c r="E781" s="29">
        <v>6.7104075539818073E-3</v>
      </c>
      <c r="F781" s="29">
        <v>0</v>
      </c>
      <c r="G781" s="29">
        <v>0</v>
      </c>
      <c r="H781" s="29">
        <v>2.4003662715902117E-2</v>
      </c>
      <c r="I781" s="29">
        <v>2.4003662715902117E-2</v>
      </c>
      <c r="J781" s="29">
        <v>1.0951420662170742E-2</v>
      </c>
      <c r="K781" s="59">
        <v>1.0951420662170742E-4</v>
      </c>
      <c r="L781" s="59">
        <v>8.3315975838367008E-3</v>
      </c>
      <c r="M781" s="59">
        <v>8.3315975838367005E-5</v>
      </c>
      <c r="N781" s="29">
        <v>0</v>
      </c>
      <c r="O781" s="29">
        <v>0</v>
      </c>
      <c r="P781" s="29">
        <v>1.076542985668133E-2</v>
      </c>
      <c r="Q781" s="29">
        <v>1.076542985668133E-2</v>
      </c>
      <c r="R781" s="29">
        <v>0</v>
      </c>
      <c r="S781" s="29">
        <v>0</v>
      </c>
      <c r="T781" s="29">
        <v>0</v>
      </c>
      <c r="U781" s="29">
        <v>0</v>
      </c>
      <c r="V781" s="29"/>
      <c r="W781" s="29"/>
      <c r="X781" s="29">
        <v>0</v>
      </c>
      <c r="Y781" s="29">
        <v>0</v>
      </c>
      <c r="Z781" s="28" t="s">
        <v>19</v>
      </c>
      <c r="AA781" s="37"/>
      <c r="AB781" s="38">
        <f t="shared" si="17"/>
        <v>-3.7295488471158071</v>
      </c>
    </row>
    <row r="782" spans="1:28">
      <c r="A782" s="27">
        <v>42779</v>
      </c>
      <c r="B782" s="29">
        <v>0.23039261807318936</v>
      </c>
      <c r="C782" s="29">
        <v>0.23039261807318936</v>
      </c>
      <c r="D782" s="29">
        <v>0.64352263417343447</v>
      </c>
      <c r="E782" s="29">
        <v>0.64352263417343447</v>
      </c>
      <c r="F782" s="29">
        <v>0</v>
      </c>
      <c r="G782" s="29">
        <v>0</v>
      </c>
      <c r="H782" s="29">
        <v>0.25972222628291636</v>
      </c>
      <c r="I782" s="29">
        <v>0.25972222628291636</v>
      </c>
      <c r="J782" s="29">
        <v>0.1735824426404125</v>
      </c>
      <c r="K782" s="59">
        <v>1.7358244264041251E-3</v>
      </c>
      <c r="L782" s="59">
        <v>4.7195375963340966</v>
      </c>
      <c r="M782" s="59">
        <v>4.7195375963340967E-2</v>
      </c>
      <c r="N782" s="29">
        <v>0</v>
      </c>
      <c r="O782" s="29">
        <v>0</v>
      </c>
      <c r="P782" s="29">
        <v>0.49631639660340021</v>
      </c>
      <c r="Q782" s="29">
        <v>0.49631639660340021</v>
      </c>
      <c r="R782" s="29">
        <v>7.6197837641827221E-3</v>
      </c>
      <c r="S782" s="29">
        <v>7.6197837641827221E-3</v>
      </c>
      <c r="T782" s="29">
        <v>1.373597785593873E-5</v>
      </c>
      <c r="U782" s="29">
        <v>1.373597785593873E-5</v>
      </c>
      <c r="V782" s="29"/>
      <c r="W782" s="29"/>
      <c r="X782" s="29">
        <v>7.07745160884647E-3</v>
      </c>
      <c r="Y782" s="29">
        <v>7.07745160884647E-3</v>
      </c>
      <c r="Z782" s="28" t="s">
        <v>19</v>
      </c>
      <c r="AA782" s="37"/>
      <c r="AB782" s="38">
        <f t="shared" si="17"/>
        <v>-1.3481425795207562</v>
      </c>
    </row>
    <row r="783" spans="1:28">
      <c r="A783" s="27">
        <v>42780</v>
      </c>
      <c r="B783" s="29">
        <v>0.11385048197658641</v>
      </c>
      <c r="C783" s="29">
        <v>0.11385048197658641</v>
      </c>
      <c r="D783" s="29">
        <v>0.54358991876692153</v>
      </c>
      <c r="E783" s="29">
        <v>0.54358991876692153</v>
      </c>
      <c r="F783" s="29">
        <v>0</v>
      </c>
      <c r="G783" s="29">
        <v>0</v>
      </c>
      <c r="H783" s="29">
        <v>0.14435925360326701</v>
      </c>
      <c r="I783" s="29">
        <v>0.14435925360326701</v>
      </c>
      <c r="J783" s="29">
        <v>0.20854076477634187</v>
      </c>
      <c r="K783" s="59">
        <v>2.0854076477634185E-3</v>
      </c>
      <c r="L783" s="59">
        <v>4.4837742137054777</v>
      </c>
      <c r="M783" s="59">
        <v>4.4837742137054777E-2</v>
      </c>
      <c r="N783" s="29">
        <v>0</v>
      </c>
      <c r="O783" s="29">
        <v>0</v>
      </c>
      <c r="P783" s="29">
        <v>0.51205519649409315</v>
      </c>
      <c r="Q783" s="29">
        <v>0.51205519649409315</v>
      </c>
      <c r="R783" s="29">
        <v>3.1522461742037478E-3</v>
      </c>
      <c r="S783" s="29">
        <v>3.1522461742037478E-3</v>
      </c>
      <c r="T783" s="29">
        <v>1.373597785593873E-5</v>
      </c>
      <c r="U783" s="29">
        <v>1.373597785593873E-5</v>
      </c>
      <c r="V783" s="29"/>
      <c r="W783" s="29"/>
      <c r="X783" s="29">
        <v>2.9284617532867553E-3</v>
      </c>
      <c r="Y783" s="29">
        <v>2.9284617532867553E-3</v>
      </c>
      <c r="Z783" s="28" t="s">
        <v>19</v>
      </c>
      <c r="AA783" s="37"/>
      <c r="AB783" s="38">
        <f t="shared" si="17"/>
        <v>-1.9354502696055997</v>
      </c>
    </row>
    <row r="784" spans="1:28">
      <c r="A784" s="27">
        <v>42781</v>
      </c>
      <c r="B784" s="29">
        <v>4.5333797511737687E-3</v>
      </c>
      <c r="C784" s="29">
        <v>4.5333797511737687E-3</v>
      </c>
      <c r="D784" s="29">
        <v>0.16576590704179514</v>
      </c>
      <c r="E784" s="29">
        <v>0.16576590704179514</v>
      </c>
      <c r="F784" s="29">
        <v>0</v>
      </c>
      <c r="G784" s="29">
        <v>0</v>
      </c>
      <c r="H784" s="29">
        <v>1.5979865534841885E-2</v>
      </c>
      <c r="I784" s="29">
        <v>1.5979865534841885E-2</v>
      </c>
      <c r="J784" s="29">
        <v>1.5012246368388106E-3</v>
      </c>
      <c r="K784" s="59">
        <v>1.5012246368388106E-5</v>
      </c>
      <c r="L784" s="59">
        <v>2.7323457239844924E-2</v>
      </c>
      <c r="M784" s="59">
        <v>2.7323457239844924E-4</v>
      </c>
      <c r="N784" s="29">
        <v>0</v>
      </c>
      <c r="O784" s="29">
        <v>0</v>
      </c>
      <c r="P784" s="29">
        <v>3.3344392081151729E-3</v>
      </c>
      <c r="Q784" s="29">
        <v>3.3344392081151729E-3</v>
      </c>
      <c r="R784" s="29">
        <v>4.7166954535767342E-3</v>
      </c>
      <c r="S784" s="29">
        <v>4.7166954535767342E-3</v>
      </c>
      <c r="T784" s="29">
        <v>7.9065121022289742E-2</v>
      </c>
      <c r="U784" s="29">
        <v>7.9065121022289742E-2</v>
      </c>
      <c r="V784" s="29"/>
      <c r="W784" s="29"/>
      <c r="X784" s="29">
        <v>1.0017942963094377E-2</v>
      </c>
      <c r="Y784" s="29">
        <v>1.0017942963094377E-2</v>
      </c>
      <c r="Z784" s="28" t="s">
        <v>19</v>
      </c>
      <c r="AA784" s="37"/>
      <c r="AB784" s="38">
        <f t="shared" si="17"/>
        <v>-4.1364257532700321</v>
      </c>
    </row>
    <row r="785" spans="1:28">
      <c r="A785" s="27">
        <v>42782</v>
      </c>
      <c r="B785" s="29">
        <v>2.4232556675100887E-2</v>
      </c>
      <c r="C785" s="29">
        <v>2.4232556675100887E-2</v>
      </c>
      <c r="D785" s="29">
        <v>2.0828993959591752E-3</v>
      </c>
      <c r="E785" s="29">
        <v>2.0828993959591752E-3</v>
      </c>
      <c r="F785" s="29">
        <v>0</v>
      </c>
      <c r="G785" s="29">
        <v>0</v>
      </c>
      <c r="H785" s="29">
        <v>2.2660071634896695E-2</v>
      </c>
      <c r="I785" s="29">
        <v>2.2660071634896695E-2</v>
      </c>
      <c r="J785" s="29">
        <v>1.3360169309543546E-3</v>
      </c>
      <c r="K785" s="59">
        <v>1.3360169309543545E-5</v>
      </c>
      <c r="L785" s="59">
        <v>2.0828993959591752E-3</v>
      </c>
      <c r="M785" s="59">
        <v>2.0828993959591751E-5</v>
      </c>
      <c r="N785" s="29">
        <v>0</v>
      </c>
      <c r="O785" s="29">
        <v>0</v>
      </c>
      <c r="P785" s="29">
        <v>1.3890408440655024E-3</v>
      </c>
      <c r="Q785" s="29">
        <v>1.3890408440655024E-3</v>
      </c>
      <c r="R785" s="29">
        <v>0</v>
      </c>
      <c r="S785" s="29">
        <v>0</v>
      </c>
      <c r="T785" s="29">
        <v>0</v>
      </c>
      <c r="U785" s="29">
        <v>0</v>
      </c>
      <c r="V785" s="29"/>
      <c r="W785" s="29"/>
      <c r="X785" s="29">
        <v>0</v>
      </c>
      <c r="Y785" s="29">
        <v>0</v>
      </c>
      <c r="Z785" s="28" t="s">
        <v>19</v>
      </c>
      <c r="AA785" s="37"/>
      <c r="AB785" s="38">
        <f t="shared" si="17"/>
        <v>-3.7871508620943923</v>
      </c>
    </row>
    <row r="786" spans="1:28">
      <c r="A786" s="27">
        <v>42783</v>
      </c>
      <c r="B786" s="29">
        <v>1.6754866865152741E-2</v>
      </c>
      <c r="C786" s="29">
        <v>1.6754866865152741E-2</v>
      </c>
      <c r="D786" s="29">
        <v>9.1502324537227023E-2</v>
      </c>
      <c r="E786" s="29">
        <v>9.1502324537227023E-2</v>
      </c>
      <c r="F786" s="29">
        <v>0</v>
      </c>
      <c r="G786" s="29">
        <v>0</v>
      </c>
      <c r="H786" s="29">
        <v>2.2061461793523012E-2</v>
      </c>
      <c r="I786" s="29">
        <v>2.2061461793523012E-2</v>
      </c>
      <c r="J786" s="29">
        <v>1.5340482527416441E-3</v>
      </c>
      <c r="K786" s="59">
        <v>1.5340482527416443E-5</v>
      </c>
      <c r="L786" s="59">
        <v>3.4820936087994844E-2</v>
      </c>
      <c r="M786" s="59">
        <v>3.4820936087994847E-4</v>
      </c>
      <c r="N786" s="29">
        <v>0</v>
      </c>
      <c r="O786" s="29">
        <v>0</v>
      </c>
      <c r="P786" s="29">
        <v>3.8972059529369446E-3</v>
      </c>
      <c r="Q786" s="29">
        <v>3.8972059529369446E-3</v>
      </c>
      <c r="R786" s="29">
        <v>2.8134830888831633E-3</v>
      </c>
      <c r="S786" s="29">
        <v>2.8134830888831633E-3</v>
      </c>
      <c r="T786" s="29">
        <v>4.0042456658827448E-2</v>
      </c>
      <c r="U786" s="29">
        <v>4.0042456658827448E-2</v>
      </c>
      <c r="V786" s="29"/>
      <c r="W786" s="29"/>
      <c r="X786" s="29">
        <v>5.4680114384736281E-3</v>
      </c>
      <c r="Y786" s="29">
        <v>5.4680114384736281E-3</v>
      </c>
      <c r="Z786" s="28" t="s">
        <v>19</v>
      </c>
      <c r="AA786" s="37"/>
      <c r="AB786" s="38">
        <f t="shared" si="17"/>
        <v>-3.8139230029132318</v>
      </c>
    </row>
    <row r="787" spans="1:28">
      <c r="A787" s="27">
        <v>42784</v>
      </c>
      <c r="B787" s="29">
        <v>2.6959459265977492E-2</v>
      </c>
      <c r="C787" s="29">
        <v>2.6959459265977492E-2</v>
      </c>
      <c r="D787" s="29">
        <v>1.8793026325100297</v>
      </c>
      <c r="E787" s="29">
        <v>1.8793026325100297</v>
      </c>
      <c r="F787" s="29">
        <v>0</v>
      </c>
      <c r="G787" s="29">
        <v>0</v>
      </c>
      <c r="H787" s="29">
        <v>0.1584640641698917</v>
      </c>
      <c r="I787" s="29">
        <v>0.1584640641698917</v>
      </c>
      <c r="J787" s="29">
        <v>5.8620617714078187E-3</v>
      </c>
      <c r="K787" s="59">
        <v>5.8620617714078189E-5</v>
      </c>
      <c r="L787" s="59">
        <v>6.2310757639797244E-2</v>
      </c>
      <c r="M787" s="59">
        <v>6.2310757639797245E-4</v>
      </c>
      <c r="N787" s="29">
        <v>0</v>
      </c>
      <c r="O787" s="29">
        <v>0</v>
      </c>
      <c r="P787" s="29">
        <v>9.8695607892670366E-3</v>
      </c>
      <c r="Q787" s="29">
        <v>9.8695607892670366E-3</v>
      </c>
      <c r="R787" s="29">
        <v>1.3820897706271729E-3</v>
      </c>
      <c r="S787" s="29">
        <v>1.3820897706271729E-3</v>
      </c>
      <c r="T787" s="29">
        <v>1.3944098732543863E-5</v>
      </c>
      <c r="U787" s="29">
        <v>1.3944098732543863E-5</v>
      </c>
      <c r="V787" s="29"/>
      <c r="W787" s="29"/>
      <c r="X787" s="29">
        <v>1.2845372161472449E-3</v>
      </c>
      <c r="Y787" s="29">
        <v>1.2845372161472449E-3</v>
      </c>
      <c r="Z787" s="28" t="s">
        <v>19</v>
      </c>
      <c r="AA787" s="37"/>
      <c r="AB787" s="38">
        <f t="shared" si="17"/>
        <v>-1.8422274358508608</v>
      </c>
    </row>
    <row r="788" spans="1:28">
      <c r="A788" s="27">
        <v>42785</v>
      </c>
      <c r="B788" s="29">
        <v>2.1284803571152519E-2</v>
      </c>
      <c r="C788" s="29">
        <v>2.1284803571152519E-2</v>
      </c>
      <c r="D788" s="29">
        <v>4.6176903276867819E-2</v>
      </c>
      <c r="E788" s="29">
        <v>4.6176903276867819E-2</v>
      </c>
      <c r="F788" s="29">
        <v>0</v>
      </c>
      <c r="G788" s="29">
        <v>0</v>
      </c>
      <c r="H788" s="29">
        <v>2.3051984612069521E-2</v>
      </c>
      <c r="I788" s="29">
        <v>2.3051984612069521E-2</v>
      </c>
      <c r="J788" s="29">
        <v>9.8863438279117311E-3</v>
      </c>
      <c r="K788" s="59">
        <v>9.8863438279117309E-5</v>
      </c>
      <c r="L788" s="59">
        <v>2.5499226430610918E-3</v>
      </c>
      <c r="M788" s="59">
        <v>2.5499226430610919E-5</v>
      </c>
      <c r="N788" s="29">
        <v>0</v>
      </c>
      <c r="O788" s="29">
        <v>0</v>
      </c>
      <c r="P788" s="29">
        <v>9.3655045022090003E-3</v>
      </c>
      <c r="Q788" s="29">
        <v>9.3655045022090003E-3</v>
      </c>
      <c r="R788" s="29">
        <v>1.8046052694359355E-3</v>
      </c>
      <c r="S788" s="29">
        <v>1.8046052694359355E-3</v>
      </c>
      <c r="T788" s="29">
        <v>0</v>
      </c>
      <c r="U788" s="29">
        <v>0</v>
      </c>
      <c r="V788" s="29"/>
      <c r="W788" s="29"/>
      <c r="X788" s="29">
        <v>1.6759319435775671E-3</v>
      </c>
      <c r="Y788" s="29">
        <v>1.6759319435775671E-3</v>
      </c>
      <c r="Z788" s="28" t="s">
        <v>19</v>
      </c>
      <c r="AA788" s="37"/>
      <c r="AB788" s="38">
        <f t="shared" si="17"/>
        <v>-3.7700034129391944</v>
      </c>
    </row>
    <row r="789" spans="1:28">
      <c r="A789" s="27">
        <v>42786</v>
      </c>
      <c r="B789" s="29">
        <v>0.20380051287130069</v>
      </c>
      <c r="C789" s="29">
        <v>0.20380051287130069</v>
      </c>
      <c r="D789" s="29">
        <v>0.11844615705061443</v>
      </c>
      <c r="E789" s="29">
        <v>0.11844615705061443</v>
      </c>
      <c r="F789" s="29">
        <v>0</v>
      </c>
      <c r="G789" s="29">
        <v>0</v>
      </c>
      <c r="H789" s="29">
        <v>0.19774089551682864</v>
      </c>
      <c r="I789" s="29">
        <v>0.19774089551682864</v>
      </c>
      <c r="J789" s="29">
        <v>0.29601159950029104</v>
      </c>
      <c r="K789" s="59">
        <v>2.9601159950029105E-3</v>
      </c>
      <c r="L789" s="59">
        <v>9.997917100604041E-2</v>
      </c>
      <c r="M789" s="59">
        <v>9.9979171006040401E-4</v>
      </c>
      <c r="N789" s="29">
        <v>0</v>
      </c>
      <c r="O789" s="29">
        <v>0</v>
      </c>
      <c r="P789" s="29">
        <v>0.28209454167328835</v>
      </c>
      <c r="Q789" s="29">
        <v>0.28209454167328835</v>
      </c>
      <c r="R789" s="29">
        <v>9.8415854771224845E-2</v>
      </c>
      <c r="S789" s="29">
        <v>9.8415854771224845E-2</v>
      </c>
      <c r="T789" s="29">
        <v>0</v>
      </c>
      <c r="U789" s="29">
        <v>0</v>
      </c>
      <c r="V789" s="29"/>
      <c r="W789" s="29"/>
      <c r="X789" s="29">
        <v>9.1398533274338209E-2</v>
      </c>
      <c r="Y789" s="29">
        <v>9.1398533274338209E-2</v>
      </c>
      <c r="Z789" s="28" t="s">
        <v>19</v>
      </c>
      <c r="AA789" s="37"/>
      <c r="AB789" s="38">
        <f t="shared" si="17"/>
        <v>-1.6207977137642837</v>
      </c>
    </row>
    <row r="790" spans="1:28">
      <c r="A790" s="27">
        <v>42787</v>
      </c>
      <c r="B790" s="29">
        <v>8.046114880030486E-3</v>
      </c>
      <c r="C790" s="29">
        <v>8.046114880030486E-3</v>
      </c>
      <c r="D790" s="29">
        <v>3.789627161008103E-2</v>
      </c>
      <c r="E790" s="29">
        <v>3.789627161008103E-2</v>
      </c>
      <c r="F790" s="29">
        <v>0</v>
      </c>
      <c r="G790" s="29">
        <v>0</v>
      </c>
      <c r="H790" s="29">
        <v>1.0165286491320261E-2</v>
      </c>
      <c r="I790" s="29">
        <v>1.0165286491320261E-2</v>
      </c>
      <c r="J790" s="29">
        <v>1.3720781465958775E-3</v>
      </c>
      <c r="K790" s="59">
        <v>1.3720781465958774E-5</v>
      </c>
      <c r="L790" s="59">
        <v>4.7490106227869193E-2</v>
      </c>
      <c r="M790" s="59">
        <v>4.7490106227869193E-4</v>
      </c>
      <c r="N790" s="29">
        <v>0</v>
      </c>
      <c r="O790" s="29">
        <v>0</v>
      </c>
      <c r="P790" s="29">
        <v>4.6461653402524172E-3</v>
      </c>
      <c r="Q790" s="29">
        <v>4.6461653402524172E-3</v>
      </c>
      <c r="R790" s="29">
        <v>0</v>
      </c>
      <c r="S790" s="29">
        <v>0</v>
      </c>
      <c r="T790" s="29">
        <v>0</v>
      </c>
      <c r="U790" s="29">
        <v>0</v>
      </c>
      <c r="V790" s="29"/>
      <c r="W790" s="29"/>
      <c r="X790" s="29">
        <v>0</v>
      </c>
      <c r="Y790" s="29">
        <v>0</v>
      </c>
      <c r="Z790" s="28" t="s">
        <v>19</v>
      </c>
      <c r="AA790" s="37"/>
      <c r="AB790" s="38">
        <f t="shared" si="17"/>
        <v>-4.588776648204524</v>
      </c>
    </row>
    <row r="791" spans="1:28">
      <c r="A791" s="27">
        <v>42788</v>
      </c>
      <c r="B791" s="29">
        <v>7.4897597911926392E-2</v>
      </c>
      <c r="C791" s="29">
        <v>7.4897597911926392E-2</v>
      </c>
      <c r="D791" s="29">
        <v>7.0814115114906484E-2</v>
      </c>
      <c r="E791" s="29">
        <v>7.0814115114906484E-2</v>
      </c>
      <c r="F791" s="29">
        <v>0</v>
      </c>
      <c r="G791" s="29">
        <v>0</v>
      </c>
      <c r="H791" s="29">
        <v>7.4607696559082809E-2</v>
      </c>
      <c r="I791" s="29">
        <v>7.4607696559082809E-2</v>
      </c>
      <c r="J791" s="29">
        <v>0.18984856791370841</v>
      </c>
      <c r="K791" s="59">
        <v>1.8984856791370841E-3</v>
      </c>
      <c r="L791" s="59">
        <v>3.9033534680274942E-2</v>
      </c>
      <c r="M791" s="59">
        <v>3.903353468027494E-4</v>
      </c>
      <c r="N791" s="29">
        <v>0</v>
      </c>
      <c r="O791" s="29">
        <v>0</v>
      </c>
      <c r="P791" s="29">
        <v>0.17914165806816418</v>
      </c>
      <c r="Q791" s="29">
        <v>0.17914165806816418</v>
      </c>
      <c r="R791" s="29">
        <v>5.2351938265596618E-3</v>
      </c>
      <c r="S791" s="29">
        <v>5.2351938265596618E-3</v>
      </c>
      <c r="T791" s="29">
        <v>0</v>
      </c>
      <c r="U791" s="29">
        <v>0</v>
      </c>
      <c r="V791" s="29"/>
      <c r="W791" s="29"/>
      <c r="X791" s="29">
        <v>4.8619100882343344E-3</v>
      </c>
      <c r="Y791" s="29">
        <v>4.8619100882343344E-3</v>
      </c>
      <c r="Z791" s="28" t="s">
        <v>19</v>
      </c>
      <c r="AA791" s="37"/>
      <c r="AB791" s="38">
        <f t="shared" si="17"/>
        <v>-2.5955116060609051</v>
      </c>
    </row>
    <row r="792" spans="1:28">
      <c r="A792" s="27">
        <v>42789</v>
      </c>
      <c r="B792" s="29">
        <v>3.2798289480207321E-3</v>
      </c>
      <c r="C792" s="29">
        <v>3.2798289480207321E-3</v>
      </c>
      <c r="D792" s="29">
        <v>0.14539760588193634</v>
      </c>
      <c r="E792" s="29">
        <v>0.14539760588193634</v>
      </c>
      <c r="F792" s="29">
        <v>0</v>
      </c>
      <c r="G792" s="29">
        <v>0</v>
      </c>
      <c r="H792" s="29">
        <v>1.3369288814567193E-2</v>
      </c>
      <c r="I792" s="29">
        <v>1.3369288814567193E-2</v>
      </c>
      <c r="J792" s="29">
        <v>1.4472890915982069E-3</v>
      </c>
      <c r="K792" s="59">
        <v>1.4472890915982069E-5</v>
      </c>
      <c r="L792" s="59">
        <v>2.1199865361702097E-2</v>
      </c>
      <c r="M792" s="59">
        <v>2.1199865361702097E-4</v>
      </c>
      <c r="N792" s="29">
        <v>0</v>
      </c>
      <c r="O792" s="29">
        <v>0</v>
      </c>
      <c r="P792" s="29">
        <v>2.8495965990593028E-3</v>
      </c>
      <c r="Q792" s="29">
        <v>2.8495965990593028E-3</v>
      </c>
      <c r="R792" s="29">
        <v>0</v>
      </c>
      <c r="S792" s="29">
        <v>0</v>
      </c>
      <c r="T792" s="29">
        <v>0</v>
      </c>
      <c r="U792" s="29">
        <v>0</v>
      </c>
      <c r="V792" s="29"/>
      <c r="W792" s="29"/>
      <c r="X792" s="29">
        <v>0</v>
      </c>
      <c r="Y792" s="29">
        <v>0</v>
      </c>
      <c r="Z792" s="28" t="s">
        <v>19</v>
      </c>
      <c r="AA792" s="37"/>
      <c r="AB792" s="38">
        <f t="shared" si="17"/>
        <v>-4.3147950819107974</v>
      </c>
    </row>
    <row r="793" spans="1:28">
      <c r="A793" s="27">
        <v>42790</v>
      </c>
      <c r="B793" s="29">
        <v>1.4648260774307628E-2</v>
      </c>
      <c r="C793" s="29">
        <v>1.4648260774307628E-2</v>
      </c>
      <c r="D793" s="29">
        <v>2.9660027610702824E-2</v>
      </c>
      <c r="E793" s="29">
        <v>2.9660027610702824E-2</v>
      </c>
      <c r="F793" s="29">
        <v>0</v>
      </c>
      <c r="G793" s="29">
        <v>0</v>
      </c>
      <c r="H793" s="29">
        <v>1.5714000911040776E-2</v>
      </c>
      <c r="I793" s="29">
        <v>1.5714000911040776E-2</v>
      </c>
      <c r="J793" s="29">
        <v>1.4249000890762458E-2</v>
      </c>
      <c r="K793" s="59">
        <v>1.4249000890762458E-4</v>
      </c>
      <c r="L793" s="59">
        <v>9.7608691127807034E-5</v>
      </c>
      <c r="M793" s="59">
        <v>9.7608691127807024E-7</v>
      </c>
      <c r="N793" s="29">
        <v>0</v>
      </c>
      <c r="O793" s="29">
        <v>0</v>
      </c>
      <c r="P793" s="29">
        <v>1.3244341890781304E-2</v>
      </c>
      <c r="Q793" s="29">
        <v>1.3244341890781304E-2</v>
      </c>
      <c r="R793" s="29">
        <v>0</v>
      </c>
      <c r="S793" s="29">
        <v>0</v>
      </c>
      <c r="T793" s="29">
        <v>0</v>
      </c>
      <c r="U793" s="29">
        <v>0</v>
      </c>
      <c r="V793" s="29"/>
      <c r="W793" s="29"/>
      <c r="X793" s="29">
        <v>0</v>
      </c>
      <c r="Y793" s="29">
        <v>0</v>
      </c>
      <c r="Z793" s="28" t="s">
        <v>19</v>
      </c>
      <c r="AA793" s="37"/>
      <c r="AB793" s="38">
        <f t="shared" si="17"/>
        <v>-4.1532031862521324</v>
      </c>
    </row>
    <row r="794" spans="1:28">
      <c r="A794" s="27">
        <v>42791</v>
      </c>
      <c r="B794" s="29">
        <v>3.5428250976453687E-3</v>
      </c>
      <c r="C794" s="29">
        <v>3.5428250976453687E-3</v>
      </c>
      <c r="D794" s="29">
        <v>0.16538232655332508</v>
      </c>
      <c r="E794" s="29">
        <v>0.16538232655332508</v>
      </c>
      <c r="F794" s="29">
        <v>0</v>
      </c>
      <c r="G794" s="29">
        <v>0</v>
      </c>
      <c r="H794" s="29">
        <v>1.5032402193396379E-2</v>
      </c>
      <c r="I794" s="29">
        <v>1.5032402193396379E-2</v>
      </c>
      <c r="J794" s="29">
        <v>2.8470815135605385E-2</v>
      </c>
      <c r="K794" s="59">
        <v>2.8470815135605383E-4</v>
      </c>
      <c r="L794" s="59">
        <v>6.0621962195443156E-3</v>
      </c>
      <c r="M794" s="59">
        <v>6.0621962195443155E-5</v>
      </c>
      <c r="N794" s="29">
        <v>0</v>
      </c>
      <c r="O794" s="29">
        <v>0</v>
      </c>
      <c r="P794" s="29">
        <v>2.6879945463309123E-2</v>
      </c>
      <c r="Q794" s="29">
        <v>2.6879945463309123E-2</v>
      </c>
      <c r="R794" s="29">
        <v>6.3887855104825704E-3</v>
      </c>
      <c r="S794" s="29">
        <v>6.3887855104825704E-3</v>
      </c>
      <c r="T794" s="29">
        <v>0</v>
      </c>
      <c r="U794" s="29">
        <v>0</v>
      </c>
      <c r="V794" s="29"/>
      <c r="W794" s="29"/>
      <c r="X794" s="29">
        <v>5.9332475079328494E-3</v>
      </c>
      <c r="Y794" s="29">
        <v>5.9332475079328494E-3</v>
      </c>
      <c r="Z794" s="28" t="s">
        <v>19</v>
      </c>
      <c r="AA794" s="37"/>
      <c r="AB794" s="38">
        <f t="shared" si="17"/>
        <v>-4.197547261414881</v>
      </c>
    </row>
    <row r="795" spans="1:28">
      <c r="A795" s="27">
        <v>42792</v>
      </c>
      <c r="B795" s="29">
        <v>0.23636093968223371</v>
      </c>
      <c r="C795" s="29">
        <v>0.23636093968223371</v>
      </c>
      <c r="D795" s="29">
        <v>9.9089703533985843E-2</v>
      </c>
      <c r="E795" s="29">
        <v>9.9089703533985843E-2</v>
      </c>
      <c r="F795" s="29">
        <v>0</v>
      </c>
      <c r="G795" s="29">
        <v>0</v>
      </c>
      <c r="H795" s="29">
        <v>0.22661555344112339</v>
      </c>
      <c r="I795" s="29">
        <v>0.22661555344112339</v>
      </c>
      <c r="J795" s="29">
        <v>1.8372953048766229E-3</v>
      </c>
      <c r="K795" s="59">
        <v>1.8372953048766228E-5</v>
      </c>
      <c r="L795" s="59">
        <v>6.6152884815663407E-2</v>
      </c>
      <c r="M795" s="59">
        <v>6.615288481566341E-4</v>
      </c>
      <c r="N795" s="29">
        <v>0</v>
      </c>
      <c r="O795" s="29">
        <v>0</v>
      </c>
      <c r="P795" s="29">
        <v>6.4032938249920972E-3</v>
      </c>
      <c r="Q795" s="29">
        <v>6.4032938249920972E-3</v>
      </c>
      <c r="R795" s="29">
        <v>1.0007029731629657E-2</v>
      </c>
      <c r="S795" s="29">
        <v>1.0007029731629657E-2</v>
      </c>
      <c r="T795" s="29">
        <v>0</v>
      </c>
      <c r="U795" s="29">
        <v>0</v>
      </c>
      <c r="V795" s="29"/>
      <c r="W795" s="29"/>
      <c r="X795" s="29">
        <v>9.2935009509368897E-3</v>
      </c>
      <c r="Y795" s="29">
        <v>9.2935009509368897E-3</v>
      </c>
      <c r="Z795" s="28" t="s">
        <v>19</v>
      </c>
      <c r="AA795" s="37"/>
      <c r="AB795" s="38">
        <f t="shared" si="17"/>
        <v>-1.4845002944333907</v>
      </c>
    </row>
    <row r="796" spans="1:28">
      <c r="A796" s="27">
        <v>42793</v>
      </c>
      <c r="B796" s="29">
        <v>7.3284663906422493E-2</v>
      </c>
      <c r="C796" s="29">
        <v>7.3284663906422493E-2</v>
      </c>
      <c r="D796" s="29">
        <v>1.1635076025827949E-2</v>
      </c>
      <c r="E796" s="29">
        <v>1.1635076025827949E-2</v>
      </c>
      <c r="F796" s="29">
        <v>0</v>
      </c>
      <c r="G796" s="29">
        <v>0</v>
      </c>
      <c r="H796" s="29">
        <v>6.8907934575793986E-2</v>
      </c>
      <c r="I796" s="29">
        <v>6.8907934575793986E-2</v>
      </c>
      <c r="J796" s="29">
        <v>2.1024872582587433E-2</v>
      </c>
      <c r="K796" s="59">
        <v>2.1024872582587432E-4</v>
      </c>
      <c r="L796" s="59">
        <v>1.0706102895230159E-2</v>
      </c>
      <c r="M796" s="59">
        <v>1.070610289523016E-4</v>
      </c>
      <c r="N796" s="29">
        <v>0</v>
      </c>
      <c r="O796" s="29">
        <v>0</v>
      </c>
      <c r="P796" s="29">
        <v>2.0292305447927435E-2</v>
      </c>
      <c r="Q796" s="29">
        <v>2.0292305447927435E-2</v>
      </c>
      <c r="R796" s="29">
        <v>0</v>
      </c>
      <c r="S796" s="29">
        <v>0</v>
      </c>
      <c r="T796" s="29">
        <v>4.1207933567816186E-5</v>
      </c>
      <c r="U796" s="29">
        <v>4.1207933567816186E-5</v>
      </c>
      <c r="V796" s="29"/>
      <c r="W796" s="29"/>
      <c r="X796" s="29">
        <v>2.9382391560781441E-6</v>
      </c>
      <c r="Y796" s="29">
        <v>2.9382391560781441E-6</v>
      </c>
      <c r="Z796" s="28" t="s">
        <v>19</v>
      </c>
      <c r="AA796" s="37"/>
      <c r="AB796" s="38">
        <f t="shared" si="17"/>
        <v>-2.6749839468412877</v>
      </c>
    </row>
    <row r="797" spans="1:28">
      <c r="A797" s="27">
        <v>42794</v>
      </c>
      <c r="B797" s="29">
        <v>9.8231748565104655E-3</v>
      </c>
      <c r="C797" s="29">
        <v>9.8231748565104655E-3</v>
      </c>
      <c r="D797" s="29">
        <v>1.9289592446018182E-2</v>
      </c>
      <c r="E797" s="29">
        <v>1.9289592446018182E-2</v>
      </c>
      <c r="F797" s="29">
        <v>0</v>
      </c>
      <c r="G797" s="29">
        <v>0</v>
      </c>
      <c r="H797" s="29">
        <v>1.0495230403746615E-2</v>
      </c>
      <c r="I797" s="29">
        <v>1.0495230403746615E-2</v>
      </c>
      <c r="J797" s="29">
        <v>9.7200255234628757E-3</v>
      </c>
      <c r="K797" s="59">
        <v>9.7200255234628752E-5</v>
      </c>
      <c r="L797" s="59">
        <v>1.3830451989168921E-2</v>
      </c>
      <c r="M797" s="59">
        <v>1.383045198916892E-4</v>
      </c>
      <c r="N797" s="29">
        <v>0</v>
      </c>
      <c r="O797" s="29">
        <v>0</v>
      </c>
      <c r="P797" s="29">
        <v>1.0011839705719724E-2</v>
      </c>
      <c r="Q797" s="29">
        <v>1.0011839705719724E-2</v>
      </c>
      <c r="R797" s="29">
        <v>5.2643465371414759E-4</v>
      </c>
      <c r="S797" s="29">
        <v>5.2643465371414759E-4</v>
      </c>
      <c r="T797" s="29">
        <v>3.8543986347270492E-2</v>
      </c>
      <c r="U797" s="29">
        <v>3.8543986347270492E-2</v>
      </c>
      <c r="V797" s="29"/>
      <c r="W797" s="29"/>
      <c r="X797" s="29">
        <v>3.2371907953779627E-3</v>
      </c>
      <c r="Y797" s="29">
        <v>3.2371907953779627E-3</v>
      </c>
      <c r="Z797" s="28" t="s">
        <v>19</v>
      </c>
      <c r="AA797" s="37"/>
      <c r="AB797" s="38">
        <f t="shared" si="17"/>
        <v>-4.5568343722824283</v>
      </c>
    </row>
    <row r="798" spans="1:28">
      <c r="A798" s="27">
        <v>42795</v>
      </c>
      <c r="B798" s="29">
        <v>0.16039862935508634</v>
      </c>
      <c r="C798" s="29">
        <v>0.16039862935508634</v>
      </c>
      <c r="D798" s="29">
        <v>0.2888217142986686</v>
      </c>
      <c r="E798" s="29">
        <v>0.2888217142986686</v>
      </c>
      <c r="F798" s="29">
        <v>0</v>
      </c>
      <c r="G798" s="29">
        <v>0</v>
      </c>
      <c r="H798" s="29">
        <v>0.16951585303695454</v>
      </c>
      <c r="I798" s="29">
        <v>0.16951585303695454</v>
      </c>
      <c r="J798" s="29">
        <v>7.9419981141614943E-2</v>
      </c>
      <c r="K798" s="59">
        <v>7.9419981141614943E-4</v>
      </c>
      <c r="L798" s="59">
        <v>4.338713661866276E-2</v>
      </c>
      <c r="M798" s="59">
        <v>4.3387136618662758E-4</v>
      </c>
      <c r="N798" s="29">
        <v>0</v>
      </c>
      <c r="O798" s="29">
        <v>0</v>
      </c>
      <c r="P798" s="29">
        <v>7.6861877950478719E-2</v>
      </c>
      <c r="Q798" s="29">
        <v>7.6861877950478719E-2</v>
      </c>
      <c r="R798" s="29">
        <v>1.191237328193041E-2</v>
      </c>
      <c r="S798" s="29">
        <v>1.191237328193041E-2</v>
      </c>
      <c r="T798" s="29">
        <v>0</v>
      </c>
      <c r="U798" s="29">
        <v>0</v>
      </c>
      <c r="V798" s="29"/>
      <c r="W798" s="29"/>
      <c r="X798" s="29">
        <v>1.1062988258505614E-2</v>
      </c>
      <c r="Y798" s="29">
        <v>1.1062988258505614E-2</v>
      </c>
      <c r="Z798" s="28" t="s">
        <v>19</v>
      </c>
      <c r="AA798" s="37"/>
      <c r="AB798" s="38">
        <f t="shared" si="17"/>
        <v>-1.7748088282935057</v>
      </c>
    </row>
    <row r="799" spans="1:28">
      <c r="A799" s="27">
        <v>42796</v>
      </c>
      <c r="B799" s="29">
        <v>7.8143312282908148E-2</v>
      </c>
      <c r="C799" s="29">
        <v>7.8143312282908148E-2</v>
      </c>
      <c r="D799" s="29">
        <v>5.8477469971533691E-2</v>
      </c>
      <c r="E799" s="29">
        <v>5.8477469971533691E-2</v>
      </c>
      <c r="F799" s="29">
        <v>0</v>
      </c>
      <c r="G799" s="29">
        <v>0</v>
      </c>
      <c r="H799" s="29">
        <v>7.6747162335849051E-2</v>
      </c>
      <c r="I799" s="29">
        <v>7.6747162335849051E-2</v>
      </c>
      <c r="J799" s="29">
        <v>2.1983028451554421E-2</v>
      </c>
      <c r="K799" s="59">
        <v>2.198302845155442E-4</v>
      </c>
      <c r="L799" s="59">
        <v>5.157258904394918E-2</v>
      </c>
      <c r="M799" s="59">
        <v>5.1572589043949175E-4</v>
      </c>
      <c r="N799" s="29">
        <v>0</v>
      </c>
      <c r="O799" s="29">
        <v>0</v>
      </c>
      <c r="P799" s="29">
        <v>2.4083699391577167E-2</v>
      </c>
      <c r="Q799" s="29">
        <v>2.4083699391577167E-2</v>
      </c>
      <c r="R799" s="29">
        <v>0</v>
      </c>
      <c r="S799" s="29">
        <v>0</v>
      </c>
      <c r="T799" s="29">
        <v>9.9377718578950655E-2</v>
      </c>
      <c r="U799" s="29">
        <v>9.9377718578950655E-2</v>
      </c>
      <c r="V799" s="29"/>
      <c r="W799" s="29"/>
      <c r="X799" s="29">
        <v>7.0859050354914839E-3</v>
      </c>
      <c r="Y799" s="29">
        <v>7.0859050354914839E-3</v>
      </c>
      <c r="Z799" s="28" t="s">
        <v>19</v>
      </c>
      <c r="AA799" s="37"/>
      <c r="AB799" s="38">
        <f t="shared" si="17"/>
        <v>-2.5672388660211558</v>
      </c>
    </row>
    <row r="800" spans="1:28">
      <c r="A800" s="27">
        <v>42797</v>
      </c>
      <c r="B800" s="29">
        <v>0.22343842812151266</v>
      </c>
      <c r="C800" s="29">
        <v>0.22343842812151266</v>
      </c>
      <c r="D800" s="29">
        <v>0.26894160658366661</v>
      </c>
      <c r="E800" s="29">
        <v>0.26894160658366661</v>
      </c>
      <c r="F800" s="29">
        <v>0</v>
      </c>
      <c r="G800" s="29">
        <v>0</v>
      </c>
      <c r="H800" s="29">
        <v>0.2266688648958487</v>
      </c>
      <c r="I800" s="29">
        <v>0.2266688648958487</v>
      </c>
      <c r="J800" s="29">
        <v>0.40871329795056699</v>
      </c>
      <c r="K800" s="59">
        <v>4.0871329795056695E-3</v>
      </c>
      <c r="L800" s="59">
        <v>2.2641008580558012E-2</v>
      </c>
      <c r="M800" s="59">
        <v>2.2641008580558011E-4</v>
      </c>
      <c r="N800" s="29">
        <v>0</v>
      </c>
      <c r="O800" s="29">
        <v>0</v>
      </c>
      <c r="P800" s="29">
        <v>0.3813046165510845</v>
      </c>
      <c r="Q800" s="29">
        <v>0.3813046165510845</v>
      </c>
      <c r="R800" s="29">
        <v>1.2691687421869781E-3</v>
      </c>
      <c r="S800" s="29">
        <v>1.2691687421869781E-3</v>
      </c>
      <c r="T800" s="29">
        <v>0</v>
      </c>
      <c r="U800" s="29">
        <v>0</v>
      </c>
      <c r="V800" s="29"/>
      <c r="W800" s="29"/>
      <c r="X800" s="29">
        <v>1.1786735153921867E-3</v>
      </c>
      <c r="Y800" s="29">
        <v>1.1786735153921867E-3</v>
      </c>
      <c r="Z800" s="28" t="s">
        <v>19</v>
      </c>
      <c r="AA800" s="37"/>
      <c r="AB800" s="38">
        <f t="shared" si="17"/>
        <v>-1.4842650714571997</v>
      </c>
    </row>
    <row r="801" spans="1:28">
      <c r="A801" s="27">
        <v>42798</v>
      </c>
      <c r="B801" s="29">
        <v>2.6224169354679628E-2</v>
      </c>
      <c r="C801" s="29">
        <v>2.6224169354679628E-2</v>
      </c>
      <c r="D801" s="29">
        <v>9.65215580087481E-3</v>
      </c>
      <c r="E801" s="29">
        <v>9.65215580087481E-3</v>
      </c>
      <c r="F801" s="29">
        <v>0</v>
      </c>
      <c r="G801" s="29">
        <v>0</v>
      </c>
      <c r="H801" s="29">
        <v>2.5047661606906971E-2</v>
      </c>
      <c r="I801" s="29">
        <v>2.5047661606906971E-2</v>
      </c>
      <c r="J801" s="29">
        <v>3.0741699677118598E-2</v>
      </c>
      <c r="K801" s="59">
        <v>3.0741699677118596E-4</v>
      </c>
      <c r="L801" s="59">
        <v>6.2486981878775256E-3</v>
      </c>
      <c r="M801" s="59">
        <v>6.2486981878775251E-5</v>
      </c>
      <c r="N801" s="29">
        <v>0</v>
      </c>
      <c r="O801" s="29">
        <v>0</v>
      </c>
      <c r="P801" s="29">
        <v>2.900285207572478E-2</v>
      </c>
      <c r="Q801" s="29">
        <v>2.900285207572478E-2</v>
      </c>
      <c r="R801" s="29">
        <v>0</v>
      </c>
      <c r="S801" s="29">
        <v>0</v>
      </c>
      <c r="T801" s="29">
        <v>0</v>
      </c>
      <c r="U801" s="29">
        <v>0</v>
      </c>
      <c r="V801" s="29"/>
      <c r="W801" s="29"/>
      <c r="X801" s="29">
        <v>0</v>
      </c>
      <c r="Y801" s="29">
        <v>0</v>
      </c>
      <c r="Z801" s="28" t="s">
        <v>19</v>
      </c>
      <c r="AA801" s="37"/>
      <c r="AB801" s="38">
        <f t="shared" si="17"/>
        <v>-3.6869748048342244</v>
      </c>
    </row>
    <row r="802" spans="1:28">
      <c r="A802" s="27">
        <v>42799</v>
      </c>
      <c r="B802" s="29">
        <v>0.12975650364892199</v>
      </c>
      <c r="C802" s="29">
        <v>0.12975650364892199</v>
      </c>
      <c r="D802" s="29">
        <v>2.0066487682712773E-2</v>
      </c>
      <c r="E802" s="29">
        <v>2.0066487682712773E-2</v>
      </c>
      <c r="F802" s="29">
        <v>0</v>
      </c>
      <c r="G802" s="29">
        <v>0</v>
      </c>
      <c r="H802" s="29">
        <v>0.12196920892951103</v>
      </c>
      <c r="I802" s="29">
        <v>0.12196920892951103</v>
      </c>
      <c r="J802" s="29">
        <v>8.2602213948053449E-2</v>
      </c>
      <c r="K802" s="59">
        <v>8.2602213948053448E-4</v>
      </c>
      <c r="L802" s="59">
        <v>1.115527898603509E-4</v>
      </c>
      <c r="M802" s="59">
        <v>1.115527898603509E-6</v>
      </c>
      <c r="N802" s="29">
        <v>0</v>
      </c>
      <c r="O802" s="29">
        <v>0</v>
      </c>
      <c r="P802" s="29">
        <v>7.67459007332226E-2</v>
      </c>
      <c r="Q802" s="29">
        <v>7.67459007332226E-2</v>
      </c>
      <c r="R802" s="29">
        <v>1.1698745781365805E-2</v>
      </c>
      <c r="S802" s="29">
        <v>1.1698745781365805E-2</v>
      </c>
      <c r="T802" s="29">
        <v>0</v>
      </c>
      <c r="U802" s="29">
        <v>0</v>
      </c>
      <c r="V802" s="29"/>
      <c r="W802" s="29"/>
      <c r="X802" s="29">
        <v>1.0864592987092732E-2</v>
      </c>
      <c r="Y802" s="29">
        <v>1.0864592987092732E-2</v>
      </c>
      <c r="Z802" s="28" t="s">
        <v>19</v>
      </c>
      <c r="AA802" s="37"/>
      <c r="AB802" s="38">
        <f t="shared" si="17"/>
        <v>-2.1039866519272223</v>
      </c>
    </row>
    <row r="803" spans="1:28">
      <c r="A803" s="27">
        <v>42800</v>
      </c>
      <c r="B803" s="29">
        <v>6.3858019607435307E-3</v>
      </c>
      <c r="C803" s="29">
        <v>6.3858019607435307E-3</v>
      </c>
      <c r="D803" s="29">
        <v>9.2064153301395335E-2</v>
      </c>
      <c r="E803" s="29">
        <v>9.2064153301395335E-2</v>
      </c>
      <c r="F803" s="29">
        <v>0</v>
      </c>
      <c r="G803" s="29">
        <v>0</v>
      </c>
      <c r="H803" s="29">
        <v>1.2468420940108371E-2</v>
      </c>
      <c r="I803" s="29">
        <v>1.2468420940108371E-2</v>
      </c>
      <c r="J803" s="29">
        <v>1.0441271247563199E-2</v>
      </c>
      <c r="K803" s="59">
        <v>1.0441271247563199E-4</v>
      </c>
      <c r="L803" s="59">
        <v>0.10831076858987709</v>
      </c>
      <c r="M803" s="59">
        <v>1.083107685898771E-3</v>
      </c>
      <c r="N803" s="29">
        <v>0</v>
      </c>
      <c r="O803" s="29">
        <v>0</v>
      </c>
      <c r="P803" s="29">
        <v>1.7389384192318266E-2</v>
      </c>
      <c r="Q803" s="29">
        <v>1.7389384192318266E-2</v>
      </c>
      <c r="R803" s="29">
        <v>0</v>
      </c>
      <c r="S803" s="29">
        <v>0</v>
      </c>
      <c r="T803" s="29">
        <v>0</v>
      </c>
      <c r="U803" s="29">
        <v>0</v>
      </c>
      <c r="V803" s="29"/>
      <c r="W803" s="29"/>
      <c r="X803" s="29">
        <v>0</v>
      </c>
      <c r="Y803" s="29">
        <v>0</v>
      </c>
      <c r="Z803" s="28" t="s">
        <v>19</v>
      </c>
      <c r="AA803" s="37"/>
      <c r="AB803" s="38">
        <f t="shared" si="17"/>
        <v>-4.384556156008494</v>
      </c>
    </row>
    <row r="804" spans="1:28">
      <c r="A804" s="27">
        <v>42801</v>
      </c>
      <c r="B804" s="29">
        <v>1.4394407836151221E-2</v>
      </c>
      <c r="C804" s="29">
        <v>1.4394407836151221E-2</v>
      </c>
      <c r="D804" s="29">
        <v>9.228914115114898E-3</v>
      </c>
      <c r="E804" s="29">
        <v>9.228914115114898E-3</v>
      </c>
      <c r="F804" s="29">
        <v>0</v>
      </c>
      <c r="G804" s="29">
        <v>0</v>
      </c>
      <c r="H804" s="29">
        <v>1.4027690577313658E-2</v>
      </c>
      <c r="I804" s="29">
        <v>1.4027690577313658E-2</v>
      </c>
      <c r="J804" s="29">
        <v>7.4046228472344038E-3</v>
      </c>
      <c r="K804" s="59">
        <v>7.4046228472344033E-5</v>
      </c>
      <c r="L804" s="59">
        <v>1.106019579254322E-2</v>
      </c>
      <c r="M804" s="59">
        <v>1.1060195792543221E-4</v>
      </c>
      <c r="N804" s="29">
        <v>0</v>
      </c>
      <c r="O804" s="29">
        <v>0</v>
      </c>
      <c r="P804" s="29">
        <v>7.6641453173760298E-3</v>
      </c>
      <c r="Q804" s="29">
        <v>7.6641453173760298E-3</v>
      </c>
      <c r="R804" s="29">
        <v>0</v>
      </c>
      <c r="S804" s="29">
        <v>0</v>
      </c>
      <c r="T804" s="29">
        <v>0</v>
      </c>
      <c r="U804" s="29">
        <v>0</v>
      </c>
      <c r="V804" s="29"/>
      <c r="W804" s="29"/>
      <c r="X804" s="29">
        <v>0</v>
      </c>
      <c r="Y804" s="29">
        <v>0</v>
      </c>
      <c r="Z804" s="28" t="s">
        <v>19</v>
      </c>
      <c r="AA804" s="37"/>
      <c r="AB804" s="38">
        <f t="shared" si="17"/>
        <v>-4.2667220044529177</v>
      </c>
    </row>
    <row r="805" spans="1:28">
      <c r="A805" s="27">
        <v>42802</v>
      </c>
      <c r="B805" s="29">
        <v>7.5557339055327105E-2</v>
      </c>
      <c r="C805" s="29">
        <v>7.5557339055327105E-2</v>
      </c>
      <c r="D805" s="29">
        <v>0</v>
      </c>
      <c r="E805" s="29">
        <v>0</v>
      </c>
      <c r="F805" s="29">
        <v>0</v>
      </c>
      <c r="G805" s="29">
        <v>0</v>
      </c>
      <c r="H805" s="29">
        <v>7.0193247690625779E-2</v>
      </c>
      <c r="I805" s="29">
        <v>7.0193247690625779E-2</v>
      </c>
      <c r="J805" s="29">
        <v>4.8926208918338703E-2</v>
      </c>
      <c r="K805" s="59">
        <v>4.8926208918338699E-4</v>
      </c>
      <c r="L805" s="59">
        <v>0</v>
      </c>
      <c r="M805" s="59">
        <v>0</v>
      </c>
      <c r="N805" s="29">
        <v>0</v>
      </c>
      <c r="O805" s="29">
        <v>0</v>
      </c>
      <c r="P805" s="29">
        <v>4.5452758714192978E-2</v>
      </c>
      <c r="Q805" s="29">
        <v>4.5452758714192978E-2</v>
      </c>
      <c r="R805" s="29">
        <v>0</v>
      </c>
      <c r="S805" s="29">
        <v>0</v>
      </c>
      <c r="T805" s="29">
        <v>0</v>
      </c>
      <c r="U805" s="29">
        <v>0</v>
      </c>
      <c r="V805" s="29"/>
      <c r="W805" s="29"/>
      <c r="X805" s="29">
        <v>0</v>
      </c>
      <c r="Y805" s="29">
        <v>0</v>
      </c>
      <c r="Z805" s="28" t="s">
        <v>19</v>
      </c>
      <c r="AA805" s="37"/>
      <c r="AB805" s="38">
        <f t="shared" si="17"/>
        <v>-2.6565031593198354</v>
      </c>
    </row>
    <row r="806" spans="1:28">
      <c r="A806" s="27">
        <v>42803</v>
      </c>
      <c r="B806" s="29">
        <v>0.58303820339564538</v>
      </c>
      <c r="C806" s="29">
        <v>0.58303820339564538</v>
      </c>
      <c r="D806" s="29">
        <v>5.2290370247039482E-2</v>
      </c>
      <c r="E806" s="29">
        <v>5.2290370247039482E-2</v>
      </c>
      <c r="F806" s="29">
        <v>0</v>
      </c>
      <c r="G806" s="29">
        <v>0</v>
      </c>
      <c r="H806" s="29">
        <v>0.54535847692272565</v>
      </c>
      <c r="I806" s="29">
        <v>0.54535847692272565</v>
      </c>
      <c r="J806" s="29">
        <v>0.45632042883790602</v>
      </c>
      <c r="K806" s="59">
        <v>4.5632042883790606E-3</v>
      </c>
      <c r="L806" s="59">
        <v>4.1832296197631588E-4</v>
      </c>
      <c r="M806" s="59">
        <v>4.1832296197631589E-6</v>
      </c>
      <c r="N806" s="29">
        <v>0</v>
      </c>
      <c r="O806" s="29">
        <v>0</v>
      </c>
      <c r="P806" s="29">
        <v>0.42395427381109252</v>
      </c>
      <c r="Q806" s="29">
        <v>0.42395427381109252</v>
      </c>
      <c r="R806" s="29">
        <v>0</v>
      </c>
      <c r="S806" s="29">
        <v>0</v>
      </c>
      <c r="T806" s="29">
        <v>0</v>
      </c>
      <c r="U806" s="29">
        <v>0</v>
      </c>
      <c r="V806" s="29"/>
      <c r="W806" s="29"/>
      <c r="X806" s="29">
        <v>0</v>
      </c>
      <c r="Y806" s="29">
        <v>0</v>
      </c>
      <c r="Z806" s="28" t="s">
        <v>19</v>
      </c>
      <c r="AA806" s="37"/>
      <c r="AB806" s="38">
        <f t="shared" si="17"/>
        <v>-0.60631194472392735</v>
      </c>
    </row>
    <row r="807" spans="1:28">
      <c r="A807" s="27">
        <v>42804</v>
      </c>
      <c r="B807" s="29">
        <v>8.2567982434433983E-3</v>
      </c>
      <c r="C807" s="29">
        <v>8.2567982434433983E-3</v>
      </c>
      <c r="D807" s="29">
        <v>0.18244115809206415</v>
      </c>
      <c r="E807" s="29">
        <v>0.18244115809206415</v>
      </c>
      <c r="F807" s="29">
        <v>0</v>
      </c>
      <c r="G807" s="29">
        <v>0</v>
      </c>
      <c r="H807" s="29">
        <v>2.0622781908456286E-2</v>
      </c>
      <c r="I807" s="29">
        <v>2.0622781908456286E-2</v>
      </c>
      <c r="J807" s="29">
        <v>7.8664216701603072E-4</v>
      </c>
      <c r="K807" s="59">
        <v>7.8664216701603067E-6</v>
      </c>
      <c r="L807" s="59">
        <v>0.2103728389918767</v>
      </c>
      <c r="M807" s="59">
        <v>2.103728389918767E-3</v>
      </c>
      <c r="N807" s="29">
        <v>0</v>
      </c>
      <c r="O807" s="29">
        <v>0</v>
      </c>
      <c r="P807" s="29">
        <v>1.566593149357106E-2</v>
      </c>
      <c r="Q807" s="29">
        <v>1.566593149357106E-2</v>
      </c>
      <c r="R807" s="29">
        <v>3.6914043240801708E-3</v>
      </c>
      <c r="S807" s="29">
        <v>3.6914043240801708E-3</v>
      </c>
      <c r="T807" s="29">
        <v>5.0469312576744571E-2</v>
      </c>
      <c r="U807" s="29">
        <v>5.0469312576744571E-2</v>
      </c>
      <c r="V807" s="29"/>
      <c r="W807" s="29"/>
      <c r="X807" s="29">
        <v>7.0267980157152007E-3</v>
      </c>
      <c r="Y807" s="29">
        <v>7.0267980157152007E-3</v>
      </c>
      <c r="Z807" s="28" t="s">
        <v>19</v>
      </c>
      <c r="AA807" s="37"/>
      <c r="AB807" s="38">
        <f t="shared" si="17"/>
        <v>-3.8813588963770673</v>
      </c>
    </row>
    <row r="808" spans="1:28">
      <c r="A808" s="27">
        <v>42805</v>
      </c>
      <c r="B808" s="29">
        <v>2.561675963312077E-2</v>
      </c>
      <c r="C808" s="29">
        <v>2.561675963312077E-2</v>
      </c>
      <c r="D808" s="29">
        <v>1.3330556134138721E-3</v>
      </c>
      <c r="E808" s="29">
        <v>1.3330556134138721E-3</v>
      </c>
      <c r="F808" s="29">
        <v>0</v>
      </c>
      <c r="G808" s="29">
        <v>0</v>
      </c>
      <c r="H808" s="29">
        <v>2.389277082324898E-2</v>
      </c>
      <c r="I808" s="29">
        <v>2.389277082324898E-2</v>
      </c>
      <c r="J808" s="29">
        <v>8.5606173875560874E-4</v>
      </c>
      <c r="K808" s="59">
        <v>8.5606173875560868E-6</v>
      </c>
      <c r="L808" s="59">
        <v>2.0828993959591752E-3</v>
      </c>
      <c r="M808" s="59">
        <v>2.0828993959591751E-5</v>
      </c>
      <c r="N808" s="29">
        <v>0</v>
      </c>
      <c r="O808" s="29">
        <v>0</v>
      </c>
      <c r="P808" s="29">
        <v>9.4315942331113815E-4</v>
      </c>
      <c r="Q808" s="29">
        <v>9.4315942331113815E-4</v>
      </c>
      <c r="R808" s="29">
        <v>0</v>
      </c>
      <c r="S808" s="29">
        <v>0</v>
      </c>
      <c r="T808" s="29">
        <v>0</v>
      </c>
      <c r="U808" s="29">
        <v>0</v>
      </c>
      <c r="V808" s="29"/>
      <c r="W808" s="29"/>
      <c r="X808" s="29">
        <v>0</v>
      </c>
      <c r="Y808" s="29">
        <v>0</v>
      </c>
      <c r="Z808" s="28" t="s">
        <v>19</v>
      </c>
      <c r="AA808" s="37"/>
      <c r="AB808" s="38">
        <f t="shared" si="17"/>
        <v>-3.7341793418144555</v>
      </c>
    </row>
    <row r="809" spans="1:28">
      <c r="A809" s="27">
        <v>42806</v>
      </c>
      <c r="B809" s="29">
        <v>2.5701894664341304E-2</v>
      </c>
      <c r="C809" s="29">
        <v>2.5701894664341304E-2</v>
      </c>
      <c r="D809" s="29">
        <v>0.29188606031474934</v>
      </c>
      <c r="E809" s="29">
        <v>0.29188606031474934</v>
      </c>
      <c r="F809" s="29">
        <v>0</v>
      </c>
      <c r="G809" s="29">
        <v>0</v>
      </c>
      <c r="H809" s="29">
        <v>4.4599280440990263E-2</v>
      </c>
      <c r="I809" s="29">
        <v>4.4599280440990263E-2</v>
      </c>
      <c r="J809" s="29">
        <v>8.9476007565496632E-4</v>
      </c>
      <c r="K809" s="59">
        <v>8.9476007565496629E-6</v>
      </c>
      <c r="L809" s="59">
        <v>0.24599436129842273</v>
      </c>
      <c r="M809" s="59">
        <v>2.4599436129842272E-3</v>
      </c>
      <c r="N809" s="29">
        <v>0</v>
      </c>
      <c r="O809" s="29">
        <v>0</v>
      </c>
      <c r="P809" s="29">
        <v>1.8295275642356799E-2</v>
      </c>
      <c r="Q809" s="29">
        <v>1.8295275642356799E-2</v>
      </c>
      <c r="R809" s="29">
        <v>1.4132623362247479E-2</v>
      </c>
      <c r="S809" s="29">
        <v>1.4132623362247479E-2</v>
      </c>
      <c r="T809" s="29">
        <v>4.8353139503423591E-2</v>
      </c>
      <c r="U809" s="29">
        <v>4.8353139503423591E-2</v>
      </c>
      <c r="V809" s="29"/>
      <c r="W809" s="29"/>
      <c r="X809" s="29">
        <v>1.6572640411433776E-2</v>
      </c>
      <c r="Y809" s="29">
        <v>1.6572640411433776E-2</v>
      </c>
      <c r="Z809" s="28" t="s">
        <v>19</v>
      </c>
      <c r="AA809" s="37"/>
      <c r="AB809" s="38">
        <f t="shared" si="17"/>
        <v>-3.1100375536963507</v>
      </c>
    </row>
    <row r="810" spans="1:28">
      <c r="A810" s="27">
        <v>42807</v>
      </c>
      <c r="B810" s="29">
        <v>0.85690690066372577</v>
      </c>
      <c r="C810" s="29">
        <v>0.85690690066372577</v>
      </c>
      <c r="D810" s="29">
        <v>6.7766805526626173E-2</v>
      </c>
      <c r="E810" s="29">
        <v>6.7766805526626173E-2</v>
      </c>
      <c r="F810" s="29">
        <v>0</v>
      </c>
      <c r="G810" s="29">
        <v>0</v>
      </c>
      <c r="H810" s="29">
        <v>0.80088296410390503</v>
      </c>
      <c r="I810" s="29">
        <v>0.80088296410390503</v>
      </c>
      <c r="J810" s="29">
        <v>0.98719508977190407</v>
      </c>
      <c r="K810" s="59">
        <v>9.8719508977190406E-3</v>
      </c>
      <c r="L810" s="59">
        <v>6.6715267652572394E-2</v>
      </c>
      <c r="M810" s="59">
        <v>6.6715267652572396E-4</v>
      </c>
      <c r="N810" s="29">
        <v>0</v>
      </c>
      <c r="O810" s="29">
        <v>0</v>
      </c>
      <c r="P810" s="29">
        <v>0.92184686646302616</v>
      </c>
      <c r="Q810" s="29">
        <v>0.92184686646302616</v>
      </c>
      <c r="R810" s="29">
        <v>3.2523169846864937E-2</v>
      </c>
      <c r="S810" s="29">
        <v>3.2523169846864937E-2</v>
      </c>
      <c r="T810" s="29">
        <v>0</v>
      </c>
      <c r="U810" s="29">
        <v>0</v>
      </c>
      <c r="V810" s="29"/>
      <c r="W810" s="29"/>
      <c r="X810" s="29">
        <v>3.0204178263203662E-2</v>
      </c>
      <c r="Y810" s="29">
        <v>3.0204178263203662E-2</v>
      </c>
      <c r="Z810" s="28" t="s">
        <v>19</v>
      </c>
      <c r="AA810" s="37"/>
      <c r="AB810" s="38">
        <f t="shared" si="17"/>
        <v>-0.222040454819041</v>
      </c>
    </row>
    <row r="811" spans="1:28">
      <c r="A811" s="27">
        <v>42808</v>
      </c>
      <c r="B811" s="29">
        <v>5.6628584039519675E-2</v>
      </c>
      <c r="C811" s="29">
        <v>5.6628584039519675E-2</v>
      </c>
      <c r="D811" s="29">
        <v>0.90522478186961908</v>
      </c>
      <c r="E811" s="29">
        <v>0.90522478186961908</v>
      </c>
      <c r="F811" s="29">
        <v>0</v>
      </c>
      <c r="G811" s="29">
        <v>0</v>
      </c>
      <c r="H811" s="29">
        <v>0.1168735264079326</v>
      </c>
      <c r="I811" s="29">
        <v>0.1168735264079326</v>
      </c>
      <c r="J811" s="29">
        <v>7.9960723292718638E-2</v>
      </c>
      <c r="K811" s="59">
        <v>7.9960723292718636E-4</v>
      </c>
      <c r="L811" s="59">
        <v>1.1162380758734675E-2</v>
      </c>
      <c r="M811" s="59">
        <v>1.1162380758734675E-4</v>
      </c>
      <c r="N811" s="29">
        <v>0</v>
      </c>
      <c r="O811" s="29">
        <v>0</v>
      </c>
      <c r="P811" s="29">
        <v>7.5076477768639543E-2</v>
      </c>
      <c r="Q811" s="29">
        <v>7.5076477768639543E-2</v>
      </c>
      <c r="R811" s="29">
        <v>7.1156311331227592E-3</v>
      </c>
      <c r="S811" s="29">
        <v>7.1156311331227592E-3</v>
      </c>
      <c r="T811" s="29">
        <v>0</v>
      </c>
      <c r="U811" s="29">
        <v>0</v>
      </c>
      <c r="V811" s="29"/>
      <c r="W811" s="29"/>
      <c r="X811" s="29">
        <v>6.6082670358393438E-3</v>
      </c>
      <c r="Y811" s="29">
        <v>6.6082670358393438E-3</v>
      </c>
      <c r="Z811" s="28" t="s">
        <v>19</v>
      </c>
      <c r="AA811" s="37"/>
      <c r="AB811" s="38">
        <f t="shared" si="17"/>
        <v>-2.1466628997271444</v>
      </c>
    </row>
    <row r="812" spans="1:28">
      <c r="A812" s="27">
        <v>42809</v>
      </c>
      <c r="B812" s="29">
        <v>0.35422412177200113</v>
      </c>
      <c r="C812" s="29">
        <v>0.35422412177200113</v>
      </c>
      <c r="D812" s="29">
        <v>3.654794140109685E-3</v>
      </c>
      <c r="E812" s="29">
        <v>3.654794140109685E-3</v>
      </c>
      <c r="F812" s="29">
        <v>0</v>
      </c>
      <c r="G812" s="29">
        <v>0</v>
      </c>
      <c r="H812" s="29">
        <v>0.32933592525012007</v>
      </c>
      <c r="I812" s="29">
        <v>0.32933592525012007</v>
      </c>
      <c r="J812" s="29">
        <v>0.24417392134961421</v>
      </c>
      <c r="K812" s="59">
        <v>2.4417392134961423E-3</v>
      </c>
      <c r="L812" s="59">
        <v>2.0828993959591752E-3</v>
      </c>
      <c r="M812" s="59">
        <v>2.0828993959591751E-5</v>
      </c>
      <c r="N812" s="29">
        <v>0</v>
      </c>
      <c r="O812" s="29">
        <v>0</v>
      </c>
      <c r="P812" s="29">
        <v>0.22698699580976137</v>
      </c>
      <c r="Q812" s="29">
        <v>0.22698699580976137</v>
      </c>
      <c r="R812" s="29">
        <v>2.4079216487106329E-3</v>
      </c>
      <c r="S812" s="29">
        <v>2.4079216487106329E-3</v>
      </c>
      <c r="T812" s="29">
        <v>0</v>
      </c>
      <c r="U812" s="29">
        <v>0</v>
      </c>
      <c r="V812" s="29"/>
      <c r="W812" s="29"/>
      <c r="X812" s="29">
        <v>2.236230203388184E-3</v>
      </c>
      <c r="Y812" s="29">
        <v>2.236230203388184E-3</v>
      </c>
      <c r="Z812" s="28" t="s">
        <v>19</v>
      </c>
      <c r="AA812" s="37"/>
      <c r="AB812" s="38">
        <f t="shared" si="17"/>
        <v>-1.1106769997406765</v>
      </c>
    </row>
    <row r="813" spans="1:28">
      <c r="A813" s="27">
        <v>42810</v>
      </c>
      <c r="B813" s="29">
        <v>2.1905238414056862E-2</v>
      </c>
      <c r="C813" s="29">
        <v>2.1905238414056862E-2</v>
      </c>
      <c r="D813" s="29">
        <v>0.35342981248499711</v>
      </c>
      <c r="E813" s="29">
        <v>0.35342981248499711</v>
      </c>
      <c r="F813" s="29">
        <v>0</v>
      </c>
      <c r="G813" s="29">
        <v>0</v>
      </c>
      <c r="H813" s="29">
        <v>4.5441378346910109E-2</v>
      </c>
      <c r="I813" s="29">
        <v>4.5441378346910109E-2</v>
      </c>
      <c r="J813" s="29">
        <v>1.7555107512303832E-2</v>
      </c>
      <c r="K813" s="59">
        <v>1.7555107512303832E-4</v>
      </c>
      <c r="L813" s="59">
        <v>4.1227464504802427E-2</v>
      </c>
      <c r="M813" s="59">
        <v>4.1227464504802429E-4</v>
      </c>
      <c r="N813" s="29">
        <v>0</v>
      </c>
      <c r="O813" s="29">
        <v>0</v>
      </c>
      <c r="P813" s="29">
        <v>1.9235694564643073E-2</v>
      </c>
      <c r="Q813" s="29">
        <v>1.9235694564643073E-2</v>
      </c>
      <c r="R813" s="29">
        <v>8.6360730201444748E-4</v>
      </c>
      <c r="S813" s="29">
        <v>8.6360730201444748E-4</v>
      </c>
      <c r="T813" s="29">
        <v>8.691127807030323E-2</v>
      </c>
      <c r="U813" s="29">
        <v>8.691127807030323E-2</v>
      </c>
      <c r="V813" s="29"/>
      <c r="W813" s="29"/>
      <c r="X813" s="29">
        <v>6.9990432156990037E-3</v>
      </c>
      <c r="Y813" s="29">
        <v>6.9990432156990037E-3</v>
      </c>
      <c r="Z813" s="28" t="s">
        <v>19</v>
      </c>
      <c r="AA813" s="37"/>
      <c r="AB813" s="38">
        <f t="shared" si="17"/>
        <v>-3.0913321716905968</v>
      </c>
    </row>
    <row r="814" spans="1:28">
      <c r="A814" s="27">
        <v>42811</v>
      </c>
      <c r="B814" s="29">
        <v>1.5760962215359799E-2</v>
      </c>
      <c r="C814" s="29">
        <v>1.5760962215359799E-2</v>
      </c>
      <c r="D814" s="29">
        <v>6.0566548635700893E-2</v>
      </c>
      <c r="E814" s="29">
        <v>6.0566548635700893E-2</v>
      </c>
      <c r="F814" s="29">
        <v>0</v>
      </c>
      <c r="G814" s="29">
        <v>0</v>
      </c>
      <c r="H814" s="29">
        <v>1.8941874383689869E-2</v>
      </c>
      <c r="I814" s="29">
        <v>1.8941874383689869E-2</v>
      </c>
      <c r="J814" s="29">
        <v>2.087614563726297E-2</v>
      </c>
      <c r="K814" s="59">
        <v>2.087614563726297E-4</v>
      </c>
      <c r="L814" s="59">
        <v>6.3945011455946679E-2</v>
      </c>
      <c r="M814" s="59">
        <v>6.394501145594668E-4</v>
      </c>
      <c r="N814" s="29">
        <v>0</v>
      </c>
      <c r="O814" s="29">
        <v>0</v>
      </c>
      <c r="P814" s="29">
        <v>2.393376166919221E-2</v>
      </c>
      <c r="Q814" s="29">
        <v>2.393376166919221E-2</v>
      </c>
      <c r="R814" s="29">
        <v>0</v>
      </c>
      <c r="S814" s="29">
        <v>0</v>
      </c>
      <c r="T814" s="29">
        <v>0</v>
      </c>
      <c r="U814" s="29">
        <v>0</v>
      </c>
      <c r="V814" s="29"/>
      <c r="W814" s="29"/>
      <c r="X814" s="29">
        <v>0</v>
      </c>
      <c r="Y814" s="29">
        <v>0</v>
      </c>
      <c r="Z814" s="28" t="s">
        <v>19</v>
      </c>
      <c r="AA814" s="37"/>
      <c r="AB814" s="38">
        <f t="shared" si="17"/>
        <v>-3.9663802318288797</v>
      </c>
    </row>
    <row r="815" spans="1:28">
      <c r="A815" s="27">
        <v>42812</v>
      </c>
      <c r="B815" s="29">
        <v>1.0985081339768058E-2</v>
      </c>
      <c r="C815" s="29">
        <v>1.0985081339768058E-2</v>
      </c>
      <c r="D815" s="29">
        <v>3.8015983119779974E-2</v>
      </c>
      <c r="E815" s="29">
        <v>3.8015983119779974E-2</v>
      </c>
      <c r="F815" s="29">
        <v>0</v>
      </c>
      <c r="G815" s="29">
        <v>0</v>
      </c>
      <c r="H815" s="29">
        <v>1.290410374885631E-2</v>
      </c>
      <c r="I815" s="29">
        <v>1.290410374885631E-2</v>
      </c>
      <c r="J815" s="29">
        <v>3.824494872758316E-3</v>
      </c>
      <c r="K815" s="59">
        <v>3.8244948727583163E-5</v>
      </c>
      <c r="L815" s="59">
        <v>2.4262988423576436E-3</v>
      </c>
      <c r="M815" s="59">
        <v>2.4262988423576435E-5</v>
      </c>
      <c r="N815" s="29">
        <v>0</v>
      </c>
      <c r="O815" s="29">
        <v>0</v>
      </c>
      <c r="P815" s="29">
        <v>3.7252318316480411E-3</v>
      </c>
      <c r="Q815" s="29">
        <v>3.7252318316480411E-3</v>
      </c>
      <c r="R815" s="29">
        <v>0</v>
      </c>
      <c r="S815" s="29">
        <v>0</v>
      </c>
      <c r="T815" s="29">
        <v>5.3591125725821559E-2</v>
      </c>
      <c r="U815" s="29">
        <v>5.3591125725821559E-2</v>
      </c>
      <c r="V815" s="29"/>
      <c r="W815" s="29"/>
      <c r="X815" s="29">
        <v>3.8211948620713236E-3</v>
      </c>
      <c r="Y815" s="29">
        <v>3.8211948620713236E-3</v>
      </c>
      <c r="Z815" s="28" t="s">
        <v>19</v>
      </c>
      <c r="AA815" s="37"/>
      <c r="AB815" s="38">
        <f t="shared" si="17"/>
        <v>-4.3502098981375896</v>
      </c>
    </row>
    <row r="816" spans="1:28">
      <c r="A816" s="27">
        <v>42813</v>
      </c>
      <c r="B816" s="29">
        <v>0.30745987597213109</v>
      </c>
      <c r="C816" s="29">
        <v>0.30745987597213109</v>
      </c>
      <c r="D816" s="29">
        <v>0</v>
      </c>
      <c r="E816" s="29">
        <v>0</v>
      </c>
      <c r="F816" s="29">
        <v>0</v>
      </c>
      <c r="G816" s="29">
        <v>0</v>
      </c>
      <c r="H816" s="29">
        <v>0.28563217681921904</v>
      </c>
      <c r="I816" s="29">
        <v>0.28563217681921904</v>
      </c>
      <c r="J816" s="29">
        <v>6.3282029256634911E-2</v>
      </c>
      <c r="K816" s="59">
        <v>6.3282029256634916E-4</v>
      </c>
      <c r="L816" s="59">
        <v>0</v>
      </c>
      <c r="M816" s="59">
        <v>0</v>
      </c>
      <c r="N816" s="29">
        <v>0</v>
      </c>
      <c r="O816" s="29">
        <v>0</v>
      </c>
      <c r="P816" s="29">
        <v>5.878940695256292E-2</v>
      </c>
      <c r="Q816" s="29">
        <v>5.878940695256292E-2</v>
      </c>
      <c r="R816" s="29">
        <v>6.3562394270059483E-2</v>
      </c>
      <c r="S816" s="29">
        <v>6.3562394270059483E-2</v>
      </c>
      <c r="T816" s="29">
        <v>7.4465649649316332E-2</v>
      </c>
      <c r="U816" s="29">
        <v>7.4465649649316332E-2</v>
      </c>
      <c r="V816" s="29"/>
      <c r="W816" s="29"/>
      <c r="X816" s="29">
        <v>6.433982640776495E-2</v>
      </c>
      <c r="Y816" s="29">
        <v>6.433982640776495E-2</v>
      </c>
      <c r="Z816" s="28" t="s">
        <v>19</v>
      </c>
      <c r="AA816" s="37"/>
      <c r="AB816" s="38">
        <f t="shared" si="17"/>
        <v>-1.2530503909299722</v>
      </c>
    </row>
    <row r="817" spans="1:28">
      <c r="A817" s="27">
        <v>42814</v>
      </c>
      <c r="B817" s="29">
        <v>4.0006641528344732E-2</v>
      </c>
      <c r="C817" s="29">
        <v>4.0006641528344732E-2</v>
      </c>
      <c r="D817" s="29">
        <v>0.19391471679853076</v>
      </c>
      <c r="E817" s="29">
        <v>0.19391471679853076</v>
      </c>
      <c r="F817" s="29">
        <v>0</v>
      </c>
      <c r="G817" s="29">
        <v>0</v>
      </c>
      <c r="H817" s="29">
        <v>5.0933137720992221E-2</v>
      </c>
      <c r="I817" s="29">
        <v>5.0933137720992221E-2</v>
      </c>
      <c r="J817" s="29">
        <v>3.2807749728278726E-2</v>
      </c>
      <c r="K817" s="59">
        <v>3.2807749728278724E-4</v>
      </c>
      <c r="L817" s="59">
        <v>9.5964467970537384E-2</v>
      </c>
      <c r="M817" s="59">
        <v>9.5964467970537386E-4</v>
      </c>
      <c r="N817" s="29">
        <v>0</v>
      </c>
      <c r="O817" s="29">
        <v>0</v>
      </c>
      <c r="P817" s="29">
        <v>3.7291475745920809E-2</v>
      </c>
      <c r="Q817" s="29">
        <v>3.7291475745920809E-2</v>
      </c>
      <c r="R817" s="29">
        <v>0</v>
      </c>
      <c r="S817" s="29">
        <v>0</v>
      </c>
      <c r="T817" s="29">
        <v>0</v>
      </c>
      <c r="U817" s="29">
        <v>0</v>
      </c>
      <c r="V817" s="29"/>
      <c r="W817" s="29"/>
      <c r="X817" s="29">
        <v>0</v>
      </c>
      <c r="Y817" s="29">
        <v>0</v>
      </c>
      <c r="Z817" s="28" t="s">
        <v>19</v>
      </c>
      <c r="AA817" s="37"/>
      <c r="AB817" s="38">
        <f t="shared" si="17"/>
        <v>-2.9772415314816372</v>
      </c>
    </row>
    <row r="818" spans="1:28">
      <c r="A818" s="27">
        <v>42815</v>
      </c>
      <c r="B818" s="29">
        <v>0.27057858605402429</v>
      </c>
      <c r="C818" s="29">
        <v>0.27057858605402429</v>
      </c>
      <c r="D818" s="29">
        <v>0.20943086606604883</v>
      </c>
      <c r="E818" s="29">
        <v>0.20943086606604883</v>
      </c>
      <c r="F818" s="29">
        <v>0</v>
      </c>
      <c r="G818" s="29">
        <v>0</v>
      </c>
      <c r="H818" s="29">
        <v>0.2662374861574478</v>
      </c>
      <c r="I818" s="29">
        <v>0.2662374861574478</v>
      </c>
      <c r="J818" s="29">
        <v>0.57409230624702146</v>
      </c>
      <c r="K818" s="59">
        <v>5.740923062470215E-3</v>
      </c>
      <c r="L818" s="59">
        <v>5.9240039574785077E-3</v>
      </c>
      <c r="M818" s="59">
        <v>5.9240039574785074E-5</v>
      </c>
      <c r="N818" s="29">
        <v>0</v>
      </c>
      <c r="O818" s="29">
        <v>0</v>
      </c>
      <c r="P818" s="29">
        <v>0.53375596404501968</v>
      </c>
      <c r="Q818" s="29">
        <v>0.53375596404501968</v>
      </c>
      <c r="R818" s="29">
        <v>0</v>
      </c>
      <c r="S818" s="29">
        <v>0</v>
      </c>
      <c r="T818" s="29">
        <v>4.1207933567816186E-5</v>
      </c>
      <c r="U818" s="29">
        <v>4.1207933567816186E-5</v>
      </c>
      <c r="V818" s="29"/>
      <c r="W818" s="29"/>
      <c r="X818" s="29">
        <v>2.9382391560781441E-6</v>
      </c>
      <c r="Y818" s="29">
        <v>2.9382391560781441E-6</v>
      </c>
      <c r="Z818" s="28" t="s">
        <v>19</v>
      </c>
      <c r="AA818" s="37"/>
      <c r="AB818" s="38">
        <f t="shared" si="17"/>
        <v>-1.3233665634106671</v>
      </c>
    </row>
    <row r="819" spans="1:28">
      <c r="A819" s="27">
        <v>42816</v>
      </c>
      <c r="B819" s="29">
        <v>0.22270834093806244</v>
      </c>
      <c r="C819" s="29">
        <v>0.22270834093806244</v>
      </c>
      <c r="D819" s="29">
        <v>0.96464361591334935</v>
      </c>
      <c r="E819" s="29">
        <v>0.96464361591334935</v>
      </c>
      <c r="F819" s="29">
        <v>0</v>
      </c>
      <c r="G819" s="29">
        <v>0</v>
      </c>
      <c r="H819" s="29">
        <v>0.27538103496647465</v>
      </c>
      <c r="I819" s="29">
        <v>0.27538103496647465</v>
      </c>
      <c r="J819" s="29">
        <v>0.32909487512258484</v>
      </c>
      <c r="K819" s="59">
        <v>3.2909487512258486E-3</v>
      </c>
      <c r="L819" s="59">
        <v>0.21228910643615914</v>
      </c>
      <c r="M819" s="59">
        <v>2.1228910643615916E-3</v>
      </c>
      <c r="N819" s="29">
        <v>0</v>
      </c>
      <c r="O819" s="29">
        <v>0</v>
      </c>
      <c r="P819" s="29">
        <v>0.32080240713745156</v>
      </c>
      <c r="Q819" s="29">
        <v>0.32080240713745156</v>
      </c>
      <c r="R819" s="29">
        <v>2.6984944923165988E-2</v>
      </c>
      <c r="S819" s="29">
        <v>2.6984944923165988E-2</v>
      </c>
      <c r="T819" s="29">
        <v>0</v>
      </c>
      <c r="U819" s="29">
        <v>0</v>
      </c>
      <c r="V819" s="29"/>
      <c r="W819" s="29"/>
      <c r="X819" s="29">
        <v>2.5060844029648161E-2</v>
      </c>
      <c r="Y819" s="29">
        <v>2.5060844029648161E-2</v>
      </c>
      <c r="Z819" s="28" t="s">
        <v>19</v>
      </c>
      <c r="AA819" s="37"/>
      <c r="AB819" s="38">
        <f t="shared" si="17"/>
        <v>-1.2895995586518365</v>
      </c>
    </row>
    <row r="820" spans="1:28">
      <c r="A820" s="27">
        <v>42817</v>
      </c>
      <c r="B820" s="29">
        <v>2.8545763888704466E-2</v>
      </c>
      <c r="C820" s="29">
        <v>2.8545763888704466E-2</v>
      </c>
      <c r="D820" s="29">
        <v>1.1622925779351503E-2</v>
      </c>
      <c r="E820" s="29">
        <v>1.1622925779351503E-2</v>
      </c>
      <c r="F820" s="29">
        <v>0</v>
      </c>
      <c r="G820" s="29">
        <v>0</v>
      </c>
      <c r="H820" s="29">
        <v>2.7344349824848301E-2</v>
      </c>
      <c r="I820" s="29">
        <v>2.7344349824848301E-2</v>
      </c>
      <c r="J820" s="29">
        <v>1.4469529173150311E-3</v>
      </c>
      <c r="K820" s="59">
        <v>1.4469529173150311E-5</v>
      </c>
      <c r="L820" s="59">
        <v>8.3315975838367008E-3</v>
      </c>
      <c r="M820" s="59">
        <v>8.3315975838367005E-5</v>
      </c>
      <c r="N820" s="29">
        <v>0</v>
      </c>
      <c r="O820" s="29">
        <v>0</v>
      </c>
      <c r="P820" s="29">
        <v>1.9357189785137181E-3</v>
      </c>
      <c r="Q820" s="29">
        <v>1.9357189785137181E-3</v>
      </c>
      <c r="R820" s="29">
        <v>2.8611961994916965E-3</v>
      </c>
      <c r="S820" s="29">
        <v>2.8611961994916965E-3</v>
      </c>
      <c r="T820" s="29">
        <v>0</v>
      </c>
      <c r="U820" s="29">
        <v>0</v>
      </c>
      <c r="V820" s="29"/>
      <c r="W820" s="29"/>
      <c r="X820" s="29">
        <v>2.6571850303139647E-3</v>
      </c>
      <c r="Y820" s="29">
        <v>2.6571850303139647E-3</v>
      </c>
      <c r="Z820" s="28" t="s">
        <v>19</v>
      </c>
      <c r="AA820" s="37"/>
      <c r="AB820" s="38">
        <f t="shared" si="17"/>
        <v>-3.5992453592132545</v>
      </c>
    </row>
    <row r="821" spans="1:28">
      <c r="A821" s="27">
        <v>42818</v>
      </c>
      <c r="B821" s="29">
        <v>1.6580655581978126E-3</v>
      </c>
      <c r="C821" s="29">
        <v>1.6580655581978126E-3</v>
      </c>
      <c r="D821" s="29">
        <v>0.35018029974079307</v>
      </c>
      <c r="E821" s="29">
        <v>0.35018029974079307</v>
      </c>
      <c r="F821" s="29">
        <v>0</v>
      </c>
      <c r="G821" s="29">
        <v>0</v>
      </c>
      <c r="H821" s="29">
        <v>2.6400931442031046E-2</v>
      </c>
      <c r="I821" s="29">
        <v>2.6400931442031046E-2</v>
      </c>
      <c r="J821" s="29">
        <v>1.4392930192689349E-3</v>
      </c>
      <c r="K821" s="59">
        <v>1.4392930192689349E-5</v>
      </c>
      <c r="L821" s="59">
        <v>6.0696908556199497E-2</v>
      </c>
      <c r="M821" s="59">
        <v>6.0696908556199494E-4</v>
      </c>
      <c r="N821" s="29">
        <v>0</v>
      </c>
      <c r="O821" s="29">
        <v>0</v>
      </c>
      <c r="P821" s="29">
        <v>5.6462074999613287E-3</v>
      </c>
      <c r="Q821" s="29">
        <v>5.6462074999613287E-3</v>
      </c>
      <c r="R821" s="29">
        <v>0</v>
      </c>
      <c r="S821" s="29">
        <v>0</v>
      </c>
      <c r="T821" s="29">
        <v>6.7826593685612599E-2</v>
      </c>
      <c r="U821" s="29">
        <v>6.7826593685612599E-2</v>
      </c>
      <c r="V821" s="29"/>
      <c r="W821" s="29"/>
      <c r="X821" s="29">
        <v>4.8362229341710463E-3</v>
      </c>
      <c r="Y821" s="29">
        <v>4.8362229341710463E-3</v>
      </c>
      <c r="Z821" s="28" t="s">
        <v>19</v>
      </c>
      <c r="AA821" s="37"/>
      <c r="AB821" s="38">
        <f t="shared" si="17"/>
        <v>-3.6343559875571425</v>
      </c>
    </row>
    <row r="822" spans="1:28">
      <c r="A822" s="27">
        <v>42819</v>
      </c>
      <c r="B822" s="29">
        <v>7.8906458052292443E-3</v>
      </c>
      <c r="C822" s="29">
        <v>7.8906458052292443E-3</v>
      </c>
      <c r="D822" s="29">
        <v>3.0535687490107346E-2</v>
      </c>
      <c r="E822" s="29">
        <v>3.0535687490107346E-2</v>
      </c>
      <c r="F822" s="29">
        <v>0</v>
      </c>
      <c r="G822" s="29">
        <v>0</v>
      </c>
      <c r="H822" s="29">
        <v>9.4982999930800036E-3</v>
      </c>
      <c r="I822" s="29">
        <v>9.4982999930800036E-3</v>
      </c>
      <c r="J822" s="29">
        <v>4.9169897915652613E-3</v>
      </c>
      <c r="K822" s="59">
        <v>4.9169897915652614E-5</v>
      </c>
      <c r="L822" s="59">
        <v>4.4167925691041398E-3</v>
      </c>
      <c r="M822" s="59">
        <v>4.4167925691041397E-5</v>
      </c>
      <c r="N822" s="29">
        <v>0</v>
      </c>
      <c r="O822" s="29">
        <v>0</v>
      </c>
      <c r="P822" s="29">
        <v>4.8814789644874759E-3</v>
      </c>
      <c r="Q822" s="29">
        <v>4.8814789644874759E-3</v>
      </c>
      <c r="R822" s="29">
        <v>4.2305624739565936E-6</v>
      </c>
      <c r="S822" s="29">
        <v>4.2305624739565936E-6</v>
      </c>
      <c r="T822" s="29">
        <v>0</v>
      </c>
      <c r="U822" s="29">
        <v>0</v>
      </c>
      <c r="V822" s="29"/>
      <c r="W822" s="29"/>
      <c r="X822" s="29">
        <v>3.9289117179739556E-6</v>
      </c>
      <c r="Y822" s="29">
        <v>3.9289117179739556E-6</v>
      </c>
      <c r="Z822" s="28" t="s">
        <v>19</v>
      </c>
      <c r="AA822" s="37"/>
      <c r="AB822" s="38">
        <f t="shared" si="17"/>
        <v>-4.6566424444856045</v>
      </c>
    </row>
    <row r="823" spans="1:28">
      <c r="A823" s="27">
        <v>42820</v>
      </c>
      <c r="B823" s="29">
        <v>3.3347886184972607E-2</v>
      </c>
      <c r="C823" s="29">
        <v>3.3347886184972607E-2</v>
      </c>
      <c r="D823" s="29">
        <v>4.5295318648891851E-2</v>
      </c>
      <c r="E823" s="29">
        <v>4.5295318648891851E-2</v>
      </c>
      <c r="F823" s="29">
        <v>0</v>
      </c>
      <c r="G823" s="29">
        <v>0</v>
      </c>
      <c r="H823" s="29">
        <v>3.419607803650318E-2</v>
      </c>
      <c r="I823" s="29">
        <v>3.419607803650318E-2</v>
      </c>
      <c r="J823" s="29">
        <v>1.8390966357325282E-2</v>
      </c>
      <c r="K823" s="59">
        <v>1.8390966357325283E-4</v>
      </c>
      <c r="L823" s="59">
        <v>1.9531757288540702E-2</v>
      </c>
      <c r="M823" s="59">
        <v>1.9531757288540703E-4</v>
      </c>
      <c r="N823" s="29">
        <v>0</v>
      </c>
      <c r="O823" s="29">
        <v>0</v>
      </c>
      <c r="P823" s="29">
        <v>1.8471955270640262E-2</v>
      </c>
      <c r="Q823" s="29">
        <v>1.8471955270640262E-2</v>
      </c>
      <c r="R823" s="29">
        <v>5.6985358436791259E-3</v>
      </c>
      <c r="S823" s="29">
        <v>5.6985358436791259E-3</v>
      </c>
      <c r="T823" s="29">
        <v>6.7868425981810226E-2</v>
      </c>
      <c r="U823" s="29">
        <v>6.7868425981810226E-2</v>
      </c>
      <c r="V823" s="29"/>
      <c r="W823" s="29"/>
      <c r="X823" s="29">
        <v>1.0131420235523525E-2</v>
      </c>
      <c r="Y823" s="29">
        <v>1.0131420235523525E-2</v>
      </c>
      <c r="Z823" s="28" t="s">
        <v>19</v>
      </c>
      <c r="AA823" s="37"/>
      <c r="AB823" s="38">
        <f t="shared" si="17"/>
        <v>-3.37564431878475</v>
      </c>
    </row>
    <row r="824" spans="1:28">
      <c r="A824" s="27">
        <v>42821</v>
      </c>
      <c r="B824" s="29">
        <v>1.3573901672099131</v>
      </c>
      <c r="C824" s="29">
        <v>1.3573901672099131</v>
      </c>
      <c r="D824" s="29">
        <v>0.41502887165277702</v>
      </c>
      <c r="E824" s="29">
        <v>0.41502887165277702</v>
      </c>
      <c r="F824" s="29">
        <v>0</v>
      </c>
      <c r="G824" s="29">
        <v>0</v>
      </c>
      <c r="H824" s="29">
        <v>1.2904884982108855</v>
      </c>
      <c r="I824" s="29">
        <v>1.2904884982108855</v>
      </c>
      <c r="J824" s="29">
        <v>1.5744706896050198</v>
      </c>
      <c r="K824" s="59">
        <v>1.5744706896050197E-2</v>
      </c>
      <c r="L824" s="59">
        <v>0.32631963953308118</v>
      </c>
      <c r="M824" s="59">
        <v>3.2631963953308118E-3</v>
      </c>
      <c r="N824" s="29">
        <v>0</v>
      </c>
      <c r="O824" s="29">
        <v>0</v>
      </c>
      <c r="P824" s="29">
        <v>1.485859889473067</v>
      </c>
      <c r="Q824" s="29">
        <v>1.485859889473067</v>
      </c>
      <c r="R824" s="29">
        <v>3.6545743450528023E-2</v>
      </c>
      <c r="S824" s="29">
        <v>3.6545743450528023E-2</v>
      </c>
      <c r="T824" s="29">
        <v>0</v>
      </c>
      <c r="U824" s="29">
        <v>0</v>
      </c>
      <c r="V824" s="29"/>
      <c r="W824" s="29"/>
      <c r="X824" s="29">
        <v>3.3939931290167889E-2</v>
      </c>
      <c r="Y824" s="29">
        <v>3.3939931290167889E-2</v>
      </c>
      <c r="Z824" s="28" t="s">
        <v>19</v>
      </c>
      <c r="AA824" s="37"/>
      <c r="AB824" s="38">
        <f t="shared" si="17"/>
        <v>0.25502082747574067</v>
      </c>
    </row>
    <row r="825" spans="1:28">
      <c r="A825" s="27">
        <v>42822</v>
      </c>
      <c r="B825" s="29">
        <v>2.0756604355940338E-2</v>
      </c>
      <c r="C825" s="29">
        <v>2.0756604355940338E-2</v>
      </c>
      <c r="D825" s="29">
        <v>7.4542647257119579E-2</v>
      </c>
      <c r="E825" s="29">
        <v>7.4542647257119579E-2</v>
      </c>
      <c r="F825" s="29">
        <v>0</v>
      </c>
      <c r="G825" s="29">
        <v>0</v>
      </c>
      <c r="H825" s="29">
        <v>2.4575071918123883E-2</v>
      </c>
      <c r="I825" s="29">
        <v>2.4575071918123883E-2</v>
      </c>
      <c r="J825" s="29">
        <v>3.1024760637574818E-2</v>
      </c>
      <c r="K825" s="59">
        <v>3.1024760637574816E-4</v>
      </c>
      <c r="L825" s="59">
        <v>4.5841217538946663E-3</v>
      </c>
      <c r="M825" s="59">
        <v>4.5841217538946665E-5</v>
      </c>
      <c r="N825" s="29">
        <v>0</v>
      </c>
      <c r="O825" s="29">
        <v>0</v>
      </c>
      <c r="P825" s="29">
        <v>2.9147643146588544E-2</v>
      </c>
      <c r="Q825" s="29">
        <v>2.9147643146588544E-2</v>
      </c>
      <c r="R825" s="29">
        <v>3.1967784107717117E-6</v>
      </c>
      <c r="S825" s="29">
        <v>3.1967784107717117E-6</v>
      </c>
      <c r="T825" s="29">
        <v>8.3248350642052909E-5</v>
      </c>
      <c r="U825" s="29">
        <v>8.3248350642052909E-5</v>
      </c>
      <c r="V825" s="29"/>
      <c r="W825" s="29"/>
      <c r="X825" s="29">
        <v>8.9046759846328325E-6</v>
      </c>
      <c r="Y825" s="29">
        <v>8.9046759846328325E-6</v>
      </c>
      <c r="Z825" s="28" t="s">
        <v>19</v>
      </c>
      <c r="AA825" s="37"/>
      <c r="AB825" s="38">
        <f t="shared" si="17"/>
        <v>-3.7060226864781582</v>
      </c>
    </row>
    <row r="826" spans="1:28">
      <c r="A826" s="27">
        <v>42823</v>
      </c>
      <c r="B826" s="29">
        <v>0.36183108610266973</v>
      </c>
      <c r="C826" s="29">
        <v>0.36183108610266973</v>
      </c>
      <c r="D826" s="29">
        <v>3.3976189023301457</v>
      </c>
      <c r="E826" s="29">
        <v>3.3976189023301457</v>
      </c>
      <c r="F826" s="29">
        <v>0</v>
      </c>
      <c r="G826" s="29">
        <v>0</v>
      </c>
      <c r="H826" s="29">
        <v>0.57735274705167594</v>
      </c>
      <c r="I826" s="29">
        <v>0.57735274705167594</v>
      </c>
      <c r="J826" s="29">
        <v>0.4007337567120231</v>
      </c>
      <c r="K826" s="59">
        <v>4.0073375671202307E-3</v>
      </c>
      <c r="L826" s="59">
        <v>5.9720351147820008</v>
      </c>
      <c r="M826" s="59">
        <v>5.9720351147820011E-2</v>
      </c>
      <c r="N826" s="29">
        <v>0</v>
      </c>
      <c r="O826" s="29">
        <v>0</v>
      </c>
      <c r="P826" s="29">
        <v>0.79626078133485401</v>
      </c>
      <c r="Q826" s="29">
        <v>0.79626078133485401</v>
      </c>
      <c r="R826" s="29">
        <v>2.1979839620330874E-3</v>
      </c>
      <c r="S826" s="29">
        <v>2.1979839620330874E-3</v>
      </c>
      <c r="T826" s="29">
        <v>8.4164082499115486E-2</v>
      </c>
      <c r="U826" s="29">
        <v>8.4164082499115486E-2</v>
      </c>
      <c r="V826" s="29"/>
      <c r="W826" s="29"/>
      <c r="X826" s="29">
        <v>8.0423925343840776E-3</v>
      </c>
      <c r="Y826" s="29">
        <v>8.0423925343840776E-3</v>
      </c>
      <c r="Z826" s="28" t="s">
        <v>19</v>
      </c>
      <c r="AA826" s="37"/>
      <c r="AB826" s="38">
        <f t="shared" si="17"/>
        <v>-0.54930185256029951</v>
      </c>
    </row>
    <row r="827" spans="1:28">
      <c r="A827" s="27">
        <v>42824</v>
      </c>
      <c r="B827" s="29">
        <v>0.11792937015337497</v>
      </c>
      <c r="C827" s="29">
        <v>0.11792937015337497</v>
      </c>
      <c r="D827" s="29">
        <v>9.0620009720197049E-3</v>
      </c>
      <c r="E827" s="29">
        <v>9.0620009720197049E-3</v>
      </c>
      <c r="F827" s="29">
        <v>0</v>
      </c>
      <c r="G827" s="29">
        <v>0</v>
      </c>
      <c r="H827" s="29">
        <v>0.11020047813276208</v>
      </c>
      <c r="I827" s="29">
        <v>0.11020047813276208</v>
      </c>
      <c r="J827" s="29">
        <v>0.25244167941675938</v>
      </c>
      <c r="K827" s="59">
        <v>2.5244167941675939E-3</v>
      </c>
      <c r="L827" s="59">
        <v>4.1657987919183504E-3</v>
      </c>
      <c r="M827" s="59">
        <v>4.1657987919183503E-5</v>
      </c>
      <c r="N827" s="29">
        <v>0</v>
      </c>
      <c r="O827" s="29">
        <v>0</v>
      </c>
      <c r="P827" s="29">
        <v>0.2348156681784847</v>
      </c>
      <c r="Q827" s="29">
        <v>0.2348156681784847</v>
      </c>
      <c r="R827" s="29">
        <v>2.4333686410351837E-3</v>
      </c>
      <c r="S827" s="29">
        <v>2.4333686410351837E-3</v>
      </c>
      <c r="T827" s="29">
        <v>1.373597785593873E-5</v>
      </c>
      <c r="U827" s="29">
        <v>1.373597785593873E-5</v>
      </c>
      <c r="V827" s="29"/>
      <c r="W827" s="29"/>
      <c r="X827" s="29">
        <v>2.2608421681272711E-3</v>
      </c>
      <c r="Y827" s="29">
        <v>2.2608421681272711E-3</v>
      </c>
      <c r="Z827" s="28" t="s">
        <v>19</v>
      </c>
      <c r="AA827" s="37"/>
      <c r="AB827" s="38">
        <f t="shared" si="17"/>
        <v>-2.2054540434999397</v>
      </c>
    </row>
    <row r="828" spans="1:28">
      <c r="A828" s="27">
        <v>42825</v>
      </c>
      <c r="B828" s="29">
        <v>6.992801563568217E-2</v>
      </c>
      <c r="C828" s="29">
        <v>6.992801563568217E-2</v>
      </c>
      <c r="D828" s="29">
        <v>4.6600708185794627E-2</v>
      </c>
      <c r="E828" s="29">
        <v>4.6600708185794627E-2</v>
      </c>
      <c r="F828" s="29">
        <v>0</v>
      </c>
      <c r="G828" s="29">
        <v>0</v>
      </c>
      <c r="H828" s="29">
        <v>6.827192491017306E-2</v>
      </c>
      <c r="I828" s="29">
        <v>6.827192491017306E-2</v>
      </c>
      <c r="J828" s="29">
        <v>0.7481230051024429</v>
      </c>
      <c r="K828" s="59">
        <v>7.4812300510244288E-3</v>
      </c>
      <c r="L828" s="59">
        <v>2.7077692147469273E-2</v>
      </c>
      <c r="M828" s="59">
        <v>2.7077692147469274E-4</v>
      </c>
      <c r="N828" s="29">
        <v>0</v>
      </c>
      <c r="O828" s="29">
        <v>0</v>
      </c>
      <c r="P828" s="29">
        <v>0.69693336574857467</v>
      </c>
      <c r="Q828" s="29">
        <v>0.69693336574857467</v>
      </c>
      <c r="R828" s="29">
        <v>0</v>
      </c>
      <c r="S828" s="29">
        <v>0</v>
      </c>
      <c r="T828" s="29">
        <v>0</v>
      </c>
      <c r="U828" s="29">
        <v>0</v>
      </c>
      <c r="V828" s="29"/>
      <c r="W828" s="29"/>
      <c r="X828" s="29">
        <v>0</v>
      </c>
      <c r="Y828" s="29">
        <v>0</v>
      </c>
      <c r="Z828" s="28" t="s">
        <v>19</v>
      </c>
      <c r="AA828" s="37"/>
      <c r="AB828" s="38">
        <f t="shared" si="17"/>
        <v>-2.6842566523998079</v>
      </c>
    </row>
    <row r="829" spans="1:28">
      <c r="A829" s="27">
        <v>42826</v>
      </c>
      <c r="B829" s="29">
        <v>0.1340220852925941</v>
      </c>
      <c r="C829" s="29">
        <v>0.1340220852925941</v>
      </c>
      <c r="D829" s="29">
        <v>1.7531764215788379E-2</v>
      </c>
      <c r="E829" s="29">
        <v>1.7531764215788379E-2</v>
      </c>
      <c r="F829" s="29">
        <v>0</v>
      </c>
      <c r="G829" s="29">
        <v>0</v>
      </c>
      <c r="H829" s="29">
        <v>0.12575201208498921</v>
      </c>
      <c r="I829" s="29">
        <v>0.12575201208498921</v>
      </c>
      <c r="J829" s="29">
        <v>5.0569415404162127E-2</v>
      </c>
      <c r="K829" s="59">
        <v>5.0569415404162126E-4</v>
      </c>
      <c r="L829" s="59">
        <v>1.6663195167673398E-2</v>
      </c>
      <c r="M829" s="59">
        <v>1.6663195167673398E-4</v>
      </c>
      <c r="N829" s="29">
        <v>0</v>
      </c>
      <c r="O829" s="29">
        <v>0</v>
      </c>
      <c r="P829" s="29">
        <v>4.816228903557692E-2</v>
      </c>
      <c r="Q829" s="29">
        <v>4.816228903557692E-2</v>
      </c>
      <c r="R829" s="29">
        <v>0</v>
      </c>
      <c r="S829" s="29">
        <v>0</v>
      </c>
      <c r="T829" s="29">
        <v>0</v>
      </c>
      <c r="U829" s="29">
        <v>0</v>
      </c>
      <c r="V829" s="29"/>
      <c r="W829" s="29"/>
      <c r="X829" s="29">
        <v>0</v>
      </c>
      <c r="Y829" s="29">
        <v>0</v>
      </c>
      <c r="Z829" s="28" t="s">
        <v>19</v>
      </c>
      <c r="AA829" s="37"/>
      <c r="AB829" s="38">
        <f t="shared" si="17"/>
        <v>-2.0734434694544395</v>
      </c>
    </row>
    <row r="830" spans="1:28">
      <c r="A830" s="27">
        <v>42827</v>
      </c>
      <c r="B830" s="29">
        <v>0</v>
      </c>
      <c r="C830" s="29">
        <v>0</v>
      </c>
      <c r="D830" s="29">
        <v>4.3466638894674708E-3</v>
      </c>
      <c r="E830" s="29">
        <v>4.3466638894674708E-3</v>
      </c>
      <c r="F830" s="29">
        <v>0</v>
      </c>
      <c r="G830" s="29">
        <v>0</v>
      </c>
      <c r="H830" s="29">
        <v>3.0858553948913425E-4</v>
      </c>
      <c r="I830" s="29">
        <v>3.0858553948913425E-4</v>
      </c>
      <c r="J830" s="29">
        <v>0</v>
      </c>
      <c r="K830" s="59">
        <v>0</v>
      </c>
      <c r="L830" s="59">
        <v>4.1657987919183504E-3</v>
      </c>
      <c r="M830" s="59">
        <v>4.1657987919183503E-5</v>
      </c>
      <c r="N830" s="29">
        <v>0</v>
      </c>
      <c r="O830" s="29">
        <v>0</v>
      </c>
      <c r="P830" s="29">
        <v>2.9574526586291933E-4</v>
      </c>
      <c r="Q830" s="29">
        <v>2.9574526586291933E-4</v>
      </c>
      <c r="R830" s="29">
        <v>0</v>
      </c>
      <c r="S830" s="29">
        <v>0</v>
      </c>
      <c r="T830" s="29">
        <v>0</v>
      </c>
      <c r="U830" s="29">
        <v>0</v>
      </c>
      <c r="V830" s="29"/>
      <c r="W830" s="29"/>
      <c r="X830" s="29">
        <v>0</v>
      </c>
      <c r="Y830" s="29">
        <v>0</v>
      </c>
      <c r="Z830" s="28" t="s">
        <v>19</v>
      </c>
      <c r="AA830" s="37"/>
      <c r="AB830" s="38">
        <f t="shared" si="17"/>
        <v>-8.0835114775610553</v>
      </c>
    </row>
    <row r="831" spans="1:28">
      <c r="A831" s="27">
        <v>42828</v>
      </c>
      <c r="B831" s="29">
        <v>5.9449537587137197E-2</v>
      </c>
      <c r="C831" s="29">
        <v>5.9449537587137197E-2</v>
      </c>
      <c r="D831" s="29">
        <v>0.12541441244830048</v>
      </c>
      <c r="E831" s="29">
        <v>0.12541441244830048</v>
      </c>
      <c r="F831" s="29">
        <v>0</v>
      </c>
      <c r="G831" s="29">
        <v>0</v>
      </c>
      <c r="H831" s="29">
        <v>6.4132624895932813E-2</v>
      </c>
      <c r="I831" s="29">
        <v>6.4132624895932813E-2</v>
      </c>
      <c r="J831" s="29">
        <v>4.2062538880901702E-2</v>
      </c>
      <c r="K831" s="59">
        <v>4.2062538880901704E-4</v>
      </c>
      <c r="L831" s="59">
        <v>6.8668171913947688E-3</v>
      </c>
      <c r="M831" s="59">
        <v>6.8668171913947691E-5</v>
      </c>
      <c r="N831" s="29">
        <v>0</v>
      </c>
      <c r="O831" s="29">
        <v>0</v>
      </c>
      <c r="P831" s="29">
        <v>3.9563866096106154E-2</v>
      </c>
      <c r="Q831" s="29">
        <v>3.9563866096106154E-2</v>
      </c>
      <c r="R831" s="29">
        <v>3.2619863286033738E-3</v>
      </c>
      <c r="S831" s="29">
        <v>3.2619863286033738E-3</v>
      </c>
      <c r="T831" s="29">
        <v>0</v>
      </c>
      <c r="U831" s="29">
        <v>0</v>
      </c>
      <c r="V831" s="29"/>
      <c r="W831" s="29"/>
      <c r="X831" s="29">
        <v>3.0293977193851817E-3</v>
      </c>
      <c r="Y831" s="29">
        <v>3.0293977193851817E-3</v>
      </c>
      <c r="Z831" s="28" t="s">
        <v>19</v>
      </c>
      <c r="AA831" s="37"/>
      <c r="AB831" s="38">
        <f t="shared" si="17"/>
        <v>-2.7468020758008658</v>
      </c>
    </row>
    <row r="832" spans="1:28">
      <c r="A832" s="27">
        <v>42829</v>
      </c>
      <c r="B832" s="29">
        <v>2.0934482559384123E-2</v>
      </c>
      <c r="C832" s="29">
        <v>2.0934482559384123E-2</v>
      </c>
      <c r="D832" s="29">
        <v>2.3620079150177046E-3</v>
      </c>
      <c r="E832" s="29">
        <v>2.3620079150177046E-3</v>
      </c>
      <c r="F832" s="29">
        <v>0</v>
      </c>
      <c r="G832" s="29">
        <v>0</v>
      </c>
      <c r="H832" s="29">
        <v>1.961595477496824E-2</v>
      </c>
      <c r="I832" s="29">
        <v>1.961595477496824E-2</v>
      </c>
      <c r="J832" s="29">
        <v>1.5527254053972381E-2</v>
      </c>
      <c r="K832" s="59">
        <v>1.5527254053972382E-4</v>
      </c>
      <c r="L832" s="59">
        <v>2.0828993959591752E-3</v>
      </c>
      <c r="M832" s="59">
        <v>2.0828993959591751E-5</v>
      </c>
      <c r="N832" s="29">
        <v>0</v>
      </c>
      <c r="O832" s="29">
        <v>0</v>
      </c>
      <c r="P832" s="29">
        <v>1.4572790230514767E-2</v>
      </c>
      <c r="Q832" s="29">
        <v>1.4572790230514767E-2</v>
      </c>
      <c r="R832" s="29">
        <v>2.3840650934063663E-3</v>
      </c>
      <c r="S832" s="29">
        <v>2.3840650934063663E-3</v>
      </c>
      <c r="T832" s="29">
        <v>0</v>
      </c>
      <c r="U832" s="29">
        <v>0</v>
      </c>
      <c r="V832" s="29"/>
      <c r="W832" s="29"/>
      <c r="X832" s="29">
        <v>2.2140746861815637E-3</v>
      </c>
      <c r="Y832" s="29">
        <v>2.2140746861815637E-3</v>
      </c>
      <c r="Z832" s="28" t="s">
        <v>19</v>
      </c>
      <c r="AA832" s="37"/>
      <c r="AB832" s="38">
        <f t="shared" si="17"/>
        <v>-3.9314120247485183</v>
      </c>
    </row>
    <row r="833" spans="1:28">
      <c r="A833" s="27">
        <v>42830</v>
      </c>
      <c r="B833" s="29">
        <v>1.6222207651601515E-2</v>
      </c>
      <c r="C833" s="29">
        <v>1.6222207651601515E-2</v>
      </c>
      <c r="D833" s="29">
        <v>6.4752995220732093E-2</v>
      </c>
      <c r="E833" s="29">
        <v>6.4752995220732093E-2</v>
      </c>
      <c r="F833" s="29">
        <v>0</v>
      </c>
      <c r="G833" s="29">
        <v>0</v>
      </c>
      <c r="H833" s="29">
        <v>1.9667585450455775E-2</v>
      </c>
      <c r="I833" s="29">
        <v>1.9667585450455775E-2</v>
      </c>
      <c r="J833" s="29">
        <v>3.6797924859309106E-2</v>
      </c>
      <c r="K833" s="59">
        <v>3.6797924859309104E-4</v>
      </c>
      <c r="L833" s="59">
        <v>2.8916571224467192E-3</v>
      </c>
      <c r="M833" s="59">
        <v>2.8916571224467191E-5</v>
      </c>
      <c r="N833" s="29">
        <v>0</v>
      </c>
      <c r="O833" s="29">
        <v>0</v>
      </c>
      <c r="P833" s="29">
        <v>3.4390795118498949E-2</v>
      </c>
      <c r="Q833" s="29">
        <v>3.4390795118498949E-2</v>
      </c>
      <c r="R833" s="29">
        <v>2.1105099259174434E-3</v>
      </c>
      <c r="S833" s="29">
        <v>2.1105099259174434E-3</v>
      </c>
      <c r="T833" s="29">
        <v>1.373597785593873E-5</v>
      </c>
      <c r="U833" s="29">
        <v>1.373597785593873E-5</v>
      </c>
      <c r="V833" s="29"/>
      <c r="W833" s="29"/>
      <c r="X833" s="29">
        <v>1.9610041685976798E-3</v>
      </c>
      <c r="Y833" s="29">
        <v>1.9610041685976798E-3</v>
      </c>
      <c r="Z833" s="28" t="s">
        <v>19</v>
      </c>
      <c r="AA833" s="37"/>
      <c r="AB833" s="38">
        <f t="shared" si="17"/>
        <v>-3.9287834070159855</v>
      </c>
    </row>
    <row r="834" spans="1:28">
      <c r="A834" s="27">
        <v>42831</v>
      </c>
      <c r="B834" s="29">
        <v>0.11384248220592068</v>
      </c>
      <c r="C834" s="29">
        <v>0.11384248220592068</v>
      </c>
      <c r="D834" s="29">
        <v>2.9971647676940775E-2</v>
      </c>
      <c r="E834" s="29">
        <v>2.9971647676940775E-2</v>
      </c>
      <c r="F834" s="29">
        <v>0</v>
      </c>
      <c r="G834" s="29">
        <v>0</v>
      </c>
      <c r="H834" s="29">
        <v>0.10788818544438754</v>
      </c>
      <c r="I834" s="29">
        <v>0.10788818544438754</v>
      </c>
      <c r="J834" s="29">
        <v>0.17518846057167872</v>
      </c>
      <c r="K834" s="59">
        <v>1.7518846057167873E-3</v>
      </c>
      <c r="L834" s="59">
        <v>2.3301469973660725E-3</v>
      </c>
      <c r="M834" s="59">
        <v>2.3301469973660726E-5</v>
      </c>
      <c r="N834" s="29">
        <v>0</v>
      </c>
      <c r="O834" s="29">
        <v>0</v>
      </c>
      <c r="P834" s="29">
        <v>0.16291661777316724</v>
      </c>
      <c r="Q834" s="29">
        <v>0.16291661777316724</v>
      </c>
      <c r="R834" s="29">
        <v>1.1856707986220454E-2</v>
      </c>
      <c r="S834" s="29">
        <v>1.1856707986220454E-2</v>
      </c>
      <c r="T834" s="29">
        <v>5.3653561988803097E-2</v>
      </c>
      <c r="U834" s="29">
        <v>5.3653561988803097E-2</v>
      </c>
      <c r="V834" s="29"/>
      <c r="W834" s="29"/>
      <c r="X834" s="29">
        <v>1.4836938791270697E-2</v>
      </c>
      <c r="Y834" s="29">
        <v>1.4836938791270697E-2</v>
      </c>
      <c r="Z834" s="28" t="s">
        <v>19</v>
      </c>
      <c r="AA834" s="37"/>
      <c r="AB834" s="38">
        <f t="shared" si="17"/>
        <v>-2.2266599081312042</v>
      </c>
    </row>
    <row r="835" spans="1:28">
      <c r="A835" s="27">
        <v>42832</v>
      </c>
      <c r="B835" s="29">
        <v>0.22097417748401976</v>
      </c>
      <c r="C835" s="29">
        <v>0.22097417748401976</v>
      </c>
      <c r="D835" s="29">
        <v>0.62100496858934551</v>
      </c>
      <c r="E835" s="29">
        <v>0.62100496858934551</v>
      </c>
      <c r="F835" s="29">
        <v>0</v>
      </c>
      <c r="G835" s="29">
        <v>0</v>
      </c>
      <c r="H835" s="29">
        <v>0.24937382388516488</v>
      </c>
      <c r="I835" s="29">
        <v>0.24937382388516488</v>
      </c>
      <c r="J835" s="29">
        <v>0.74731291989374793</v>
      </c>
      <c r="K835" s="59">
        <v>7.4731291989374796E-3</v>
      </c>
      <c r="L835" s="59">
        <v>0.419610561059854</v>
      </c>
      <c r="M835" s="59">
        <v>4.1961056105985399E-3</v>
      </c>
      <c r="N835" s="29">
        <v>0</v>
      </c>
      <c r="O835" s="29">
        <v>0</v>
      </c>
      <c r="P835" s="29">
        <v>0.72404813297574955</v>
      </c>
      <c r="Q835" s="29">
        <v>0.72404813297574955</v>
      </c>
      <c r="R835" s="29">
        <v>0</v>
      </c>
      <c r="S835" s="29">
        <v>0</v>
      </c>
      <c r="T835" s="29">
        <v>0</v>
      </c>
      <c r="U835" s="29">
        <v>0</v>
      </c>
      <c r="V835" s="29"/>
      <c r="W835" s="29"/>
      <c r="X835" s="29">
        <v>0</v>
      </c>
      <c r="Y835" s="29">
        <v>0</v>
      </c>
      <c r="Z835" s="28" t="s">
        <v>19</v>
      </c>
      <c r="AA835" s="37"/>
      <c r="AB835" s="38">
        <f t="shared" si="17"/>
        <v>-1.388802207599096</v>
      </c>
    </row>
    <row r="836" spans="1:28">
      <c r="A836" s="27">
        <v>42833</v>
      </c>
      <c r="B836" s="29">
        <v>0.22830772881546205</v>
      </c>
      <c r="C836" s="29">
        <v>0.22830772881546205</v>
      </c>
      <c r="D836" s="29">
        <v>5.8207434976809385</v>
      </c>
      <c r="E836" s="29">
        <v>5.8207434976809385</v>
      </c>
      <c r="F836" s="29">
        <v>0</v>
      </c>
      <c r="G836" s="29">
        <v>0</v>
      </c>
      <c r="H836" s="29">
        <v>0.62533516242388698</v>
      </c>
      <c r="I836" s="29">
        <v>0.62533516242388698</v>
      </c>
      <c r="J836" s="29">
        <v>0.26132000341093953</v>
      </c>
      <c r="K836" s="59">
        <v>2.6132000341093954E-3</v>
      </c>
      <c r="L836" s="59">
        <v>8.0222527505670769</v>
      </c>
      <c r="M836" s="59">
        <v>8.0222527505670771E-2</v>
      </c>
      <c r="N836" s="29">
        <v>0</v>
      </c>
      <c r="O836" s="29">
        <v>0</v>
      </c>
      <c r="P836" s="29">
        <v>0.81229695484333508</v>
      </c>
      <c r="Q836" s="29">
        <v>0.81229695484333508</v>
      </c>
      <c r="R836" s="29">
        <v>8.9748361054650602E-3</v>
      </c>
      <c r="S836" s="29">
        <v>8.9748361054650602E-3</v>
      </c>
      <c r="T836" s="29">
        <v>2.7888197465087726E-5</v>
      </c>
      <c r="U836" s="29">
        <v>2.7888197465087726E-5</v>
      </c>
      <c r="V836" s="29"/>
      <c r="W836" s="29"/>
      <c r="X836" s="29">
        <v>8.3368940784179103E-3</v>
      </c>
      <c r="Y836" s="29">
        <v>8.3368940784179103E-3</v>
      </c>
      <c r="Z836" s="28" t="s">
        <v>19</v>
      </c>
      <c r="AA836" s="37"/>
      <c r="AB836" s="38">
        <f t="shared" si="17"/>
        <v>-0.46946751310346063</v>
      </c>
    </row>
    <row r="837" spans="1:28">
      <c r="A837" s="27">
        <v>42834</v>
      </c>
      <c r="B837" s="29">
        <v>0.18755607112453027</v>
      </c>
      <c r="C837" s="29">
        <v>0.18755607112453027</v>
      </c>
      <c r="D837" s="29">
        <v>7.0456418801638526E-2</v>
      </c>
      <c r="E837" s="29">
        <v>7.0456418801638526E-2</v>
      </c>
      <c r="F837" s="29">
        <v>0</v>
      </c>
      <c r="G837" s="29">
        <v>0</v>
      </c>
      <c r="H837" s="29">
        <v>0.17924273926705447</v>
      </c>
      <c r="I837" s="29">
        <v>0.17924273926705447</v>
      </c>
      <c r="J837" s="29">
        <v>5.0683904066322616E-2</v>
      </c>
      <c r="K837" s="59">
        <v>5.0683904066322618E-4</v>
      </c>
      <c r="L837" s="59">
        <v>5.5071860029160591E-2</v>
      </c>
      <c r="M837" s="59">
        <v>5.5071860029160587E-4</v>
      </c>
      <c r="N837" s="29">
        <v>0</v>
      </c>
      <c r="O837" s="29">
        <v>0</v>
      </c>
      <c r="P837" s="29">
        <v>5.0995421080860588E-2</v>
      </c>
      <c r="Q837" s="29">
        <v>5.0995421080860588E-2</v>
      </c>
      <c r="R837" s="29">
        <v>3.2656443337500279E-3</v>
      </c>
      <c r="S837" s="29">
        <v>3.2656443337500279E-3</v>
      </c>
      <c r="T837" s="29">
        <v>6.1562155299798124E-2</v>
      </c>
      <c r="U837" s="29">
        <v>6.1562155299798124E-2</v>
      </c>
      <c r="V837" s="29"/>
      <c r="W837" s="29"/>
      <c r="X837" s="29">
        <v>7.4223461227705748E-3</v>
      </c>
      <c r="Y837" s="29">
        <v>7.4223461227705748E-3</v>
      </c>
      <c r="Z837" s="28" t="s">
        <v>19</v>
      </c>
      <c r="AA837" s="37"/>
      <c r="AB837" s="38">
        <f t="shared" si="17"/>
        <v>-1.7190143065038119</v>
      </c>
    </row>
    <row r="838" spans="1:28">
      <c r="A838" s="27">
        <v>42835</v>
      </c>
      <c r="B838" s="29">
        <v>0.46005182115192206</v>
      </c>
      <c r="C838" s="29">
        <v>0.46005182115192206</v>
      </c>
      <c r="D838" s="29">
        <v>0.18203334657443324</v>
      </c>
      <c r="E838" s="29">
        <v>0.18203334657443324</v>
      </c>
      <c r="F838" s="29">
        <v>0</v>
      </c>
      <c r="G838" s="29">
        <v>0</v>
      </c>
      <c r="H838" s="29">
        <v>0.44031427457664463</v>
      </c>
      <c r="I838" s="29">
        <v>0.44031427457664463</v>
      </c>
      <c r="J838" s="29">
        <v>0.35975851599875125</v>
      </c>
      <c r="K838" s="59">
        <v>3.5975851599875123E-3</v>
      </c>
      <c r="L838" s="59">
        <v>6.425654625663782E-2</v>
      </c>
      <c r="M838" s="59">
        <v>6.4256546256637821E-4</v>
      </c>
      <c r="N838" s="29">
        <v>0</v>
      </c>
      <c r="O838" s="29">
        <v>0</v>
      </c>
      <c r="P838" s="29">
        <v>0.33877975226826557</v>
      </c>
      <c r="Q838" s="29">
        <v>0.33877975226826557</v>
      </c>
      <c r="R838" s="29">
        <v>1.6248222686629833E-3</v>
      </c>
      <c r="S838" s="29">
        <v>1.6248222686629833E-3</v>
      </c>
      <c r="T838" s="29">
        <v>0</v>
      </c>
      <c r="U838" s="29">
        <v>0</v>
      </c>
      <c r="V838" s="29"/>
      <c r="W838" s="29"/>
      <c r="X838" s="29">
        <v>1.5089679659084786E-3</v>
      </c>
      <c r="Y838" s="29">
        <v>1.5089679659084786E-3</v>
      </c>
      <c r="Z838" s="28" t="s">
        <v>19</v>
      </c>
      <c r="AA838" s="37"/>
      <c r="AB838" s="38">
        <f t="shared" si="17"/>
        <v>-0.82026654663092646</v>
      </c>
    </row>
    <row r="839" spans="1:28">
      <c r="A839" s="27">
        <v>42836</v>
      </c>
      <c r="B839" s="29">
        <v>4.8877724013426979E-2</v>
      </c>
      <c r="C839" s="29">
        <v>4.8877724013426979E-2</v>
      </c>
      <c r="D839" s="29">
        <v>8.9211969728528628E-2</v>
      </c>
      <c r="E839" s="29">
        <v>8.9211969728528628E-2</v>
      </c>
      <c r="F839" s="29">
        <v>0</v>
      </c>
      <c r="G839" s="29">
        <v>0</v>
      </c>
      <c r="H839" s="29">
        <v>5.1741199379912436E-2</v>
      </c>
      <c r="I839" s="29">
        <v>5.1741199379912436E-2</v>
      </c>
      <c r="J839" s="29">
        <v>6.735391820386244E-2</v>
      </c>
      <c r="K839" s="59">
        <v>6.7353918203862443E-4</v>
      </c>
      <c r="L839" s="59">
        <v>3.1243490939387629E-2</v>
      </c>
      <c r="M839" s="59">
        <v>3.1243490939387628E-4</v>
      </c>
      <c r="N839" s="29">
        <v>0</v>
      </c>
      <c r="O839" s="29">
        <v>0</v>
      </c>
      <c r="P839" s="29">
        <v>6.4790307130645472E-2</v>
      </c>
      <c r="Q839" s="29">
        <v>6.4790307130645472E-2</v>
      </c>
      <c r="R839" s="29">
        <v>0</v>
      </c>
      <c r="S839" s="29">
        <v>0</v>
      </c>
      <c r="T839" s="29">
        <v>0</v>
      </c>
      <c r="U839" s="29">
        <v>0</v>
      </c>
      <c r="V839" s="29"/>
      <c r="W839" s="29"/>
      <c r="X839" s="29">
        <v>0</v>
      </c>
      <c r="Y839" s="29">
        <v>0</v>
      </c>
      <c r="Z839" s="28" t="s">
        <v>19</v>
      </c>
      <c r="AA839" s="37"/>
      <c r="AB839" s="38">
        <f t="shared" si="17"/>
        <v>-2.9615009215900967</v>
      </c>
    </row>
    <row r="840" spans="1:28">
      <c r="A840" s="27">
        <v>42837</v>
      </c>
      <c r="B840" s="29">
        <v>0.11011862972907709</v>
      </c>
      <c r="C840" s="29">
        <v>0.11011862972907709</v>
      </c>
      <c r="D840" s="29">
        <v>1.487502603624245E-2</v>
      </c>
      <c r="E840" s="29">
        <v>1.487502603624245E-2</v>
      </c>
      <c r="F840" s="29">
        <v>0</v>
      </c>
      <c r="G840" s="29">
        <v>0</v>
      </c>
      <c r="H840" s="29">
        <v>0.10335693856182111</v>
      </c>
      <c r="I840" s="29">
        <v>0.10335693856182111</v>
      </c>
      <c r="J840" s="29">
        <v>1.0394894028053421E-2</v>
      </c>
      <c r="K840" s="59">
        <v>1.0394894028053421E-4</v>
      </c>
      <c r="L840" s="59">
        <v>8.3315975838367008E-3</v>
      </c>
      <c r="M840" s="59">
        <v>8.3315975838367005E-5</v>
      </c>
      <c r="N840" s="29">
        <v>0</v>
      </c>
      <c r="O840" s="29">
        <v>0</v>
      </c>
      <c r="P840" s="29">
        <v>1.0248413080237915E-2</v>
      </c>
      <c r="Q840" s="29">
        <v>1.0248413080237915E-2</v>
      </c>
      <c r="R840" s="29">
        <v>2.6035454022056178E-3</v>
      </c>
      <c r="S840" s="29">
        <v>2.6035454022056178E-3</v>
      </c>
      <c r="T840" s="29">
        <v>0</v>
      </c>
      <c r="U840" s="29">
        <v>0</v>
      </c>
      <c r="V840" s="29"/>
      <c r="W840" s="29"/>
      <c r="X840" s="29">
        <v>2.4179054444824679E-3</v>
      </c>
      <c r="Y840" s="29">
        <v>2.4179054444824679E-3</v>
      </c>
      <c r="Z840" s="28" t="s">
        <v>19</v>
      </c>
      <c r="AA840" s="37"/>
      <c r="AB840" s="38">
        <f t="shared" si="17"/>
        <v>-2.269566858563929</v>
      </c>
    </row>
    <row r="841" spans="1:28">
      <c r="A841" s="27">
        <v>42838</v>
      </c>
      <c r="B841" s="29">
        <v>4.7412231112077732E-3</v>
      </c>
      <c r="C841" s="29">
        <v>4.7412231112077732E-3</v>
      </c>
      <c r="D841" s="29">
        <v>1.100395750885232E-2</v>
      </c>
      <c r="E841" s="29">
        <v>1.100395750885232E-2</v>
      </c>
      <c r="F841" s="29">
        <v>0</v>
      </c>
      <c r="G841" s="29">
        <v>0</v>
      </c>
      <c r="H841" s="29">
        <v>5.1858374917807025E-3</v>
      </c>
      <c r="I841" s="29">
        <v>5.1858374917807025E-3</v>
      </c>
      <c r="J841" s="29">
        <v>3.3359613757722216E-3</v>
      </c>
      <c r="K841" s="59">
        <v>3.3359613757722214E-5</v>
      </c>
      <c r="L841" s="59">
        <v>5.6238283690897728E-2</v>
      </c>
      <c r="M841" s="59">
        <v>5.6238283690897728E-4</v>
      </c>
      <c r="N841" s="29">
        <v>0</v>
      </c>
      <c r="O841" s="29">
        <v>0</v>
      </c>
      <c r="P841" s="29">
        <v>7.0916903870257486E-3</v>
      </c>
      <c r="Q841" s="29">
        <v>7.0916903870257486E-3</v>
      </c>
      <c r="R841" s="29">
        <v>3.2731193877453646E-3</v>
      </c>
      <c r="S841" s="29">
        <v>3.2731193877453646E-3</v>
      </c>
      <c r="T841" s="29">
        <v>0</v>
      </c>
      <c r="U841" s="29">
        <v>0</v>
      </c>
      <c r="V841" s="29"/>
      <c r="W841" s="29"/>
      <c r="X841" s="29">
        <v>3.0397369607482708E-3</v>
      </c>
      <c r="Y841" s="29">
        <v>3.0397369607482708E-3</v>
      </c>
      <c r="Z841" s="28" t="s">
        <v>19</v>
      </c>
      <c r="AA841" s="37"/>
      <c r="AB841" s="38">
        <f t="shared" ref="AB841:AB904" si="18">IF(I841&gt;0,LN(I841),"")</f>
        <v>-5.2618239283032899</v>
      </c>
    </row>
    <row r="842" spans="1:28">
      <c r="A842" s="27">
        <v>42839</v>
      </c>
      <c r="B842" s="29">
        <v>0.10109285518953087</v>
      </c>
      <c r="C842" s="29">
        <v>0.10109285518953087</v>
      </c>
      <c r="D842" s="29">
        <v>5.8892730681108105E-2</v>
      </c>
      <c r="E842" s="29">
        <v>5.8892730681108105E-2</v>
      </c>
      <c r="F842" s="29">
        <v>0</v>
      </c>
      <c r="G842" s="29">
        <v>0</v>
      </c>
      <c r="H842" s="29">
        <v>9.8096914275052738E-2</v>
      </c>
      <c r="I842" s="29">
        <v>9.8096914275052738E-2</v>
      </c>
      <c r="J842" s="29">
        <v>8.1214507433948466E-2</v>
      </c>
      <c r="K842" s="59">
        <v>8.1214507433948467E-4</v>
      </c>
      <c r="L842" s="59">
        <v>8.1795459279316821E-2</v>
      </c>
      <c r="M842" s="59">
        <v>8.1795459279316825E-4</v>
      </c>
      <c r="N842" s="29">
        <v>0</v>
      </c>
      <c r="O842" s="29">
        <v>0</v>
      </c>
      <c r="P842" s="29">
        <v>8.1255751326547235E-2</v>
      </c>
      <c r="Q842" s="29">
        <v>8.1255751326547235E-2</v>
      </c>
      <c r="R842" s="29">
        <v>0</v>
      </c>
      <c r="S842" s="29">
        <v>0</v>
      </c>
      <c r="T842" s="29">
        <v>7.5423005681699934E-2</v>
      </c>
      <c r="U842" s="29">
        <v>7.5423005681699934E-2</v>
      </c>
      <c r="V842" s="29"/>
      <c r="W842" s="29"/>
      <c r="X842" s="29">
        <v>5.3778680311248458E-3</v>
      </c>
      <c r="Y842" s="29">
        <v>5.3778680311248458E-3</v>
      </c>
      <c r="Z842" s="28" t="s">
        <v>19</v>
      </c>
      <c r="AA842" s="37"/>
      <c r="AB842" s="38">
        <f t="shared" si="18"/>
        <v>-2.321799367797964</v>
      </c>
    </row>
    <row r="843" spans="1:28">
      <c r="A843" s="27">
        <v>42840</v>
      </c>
      <c r="B843" s="29">
        <v>6.6403748806871344E-3</v>
      </c>
      <c r="C843" s="29">
        <v>6.6403748806871344E-3</v>
      </c>
      <c r="D843" s="29">
        <v>5.6288564882316192E-2</v>
      </c>
      <c r="E843" s="29">
        <v>5.6288564882316192E-2</v>
      </c>
      <c r="F843" s="29">
        <v>0</v>
      </c>
      <c r="G843" s="29">
        <v>0</v>
      </c>
      <c r="H843" s="29">
        <v>1.0165081157939401E-2</v>
      </c>
      <c r="I843" s="29">
        <v>1.0165081157939401E-2</v>
      </c>
      <c r="J843" s="29">
        <v>1.2537148193504724E-3</v>
      </c>
      <c r="K843" s="59">
        <v>1.2537148193504724E-5</v>
      </c>
      <c r="L843" s="59">
        <v>6.1862112059987505E-2</v>
      </c>
      <c r="M843" s="59">
        <v>6.18621120599875E-4</v>
      </c>
      <c r="N843" s="29">
        <v>0</v>
      </c>
      <c r="O843" s="29">
        <v>0</v>
      </c>
      <c r="P843" s="29">
        <v>5.556526224988075E-3</v>
      </c>
      <c r="Q843" s="29">
        <v>5.556526224988075E-3</v>
      </c>
      <c r="R843" s="29">
        <v>2.0421211340452129E-3</v>
      </c>
      <c r="S843" s="29">
        <v>2.0421211340452129E-3</v>
      </c>
      <c r="T843" s="29">
        <v>4.1207933567816186E-5</v>
      </c>
      <c r="U843" s="29">
        <v>4.1207933567816186E-5</v>
      </c>
      <c r="V843" s="29"/>
      <c r="W843" s="29"/>
      <c r="X843" s="29">
        <v>1.8994505120427543E-3</v>
      </c>
      <c r="Y843" s="29">
        <v>1.8994505120427543E-3</v>
      </c>
      <c r="Z843" s="28" t="s">
        <v>19</v>
      </c>
      <c r="AA843" s="37"/>
      <c r="AB843" s="38">
        <f t="shared" si="18"/>
        <v>-4.5887968478766998</v>
      </c>
    </row>
    <row r="844" spans="1:28">
      <c r="A844" s="27">
        <v>42841</v>
      </c>
      <c r="B844" s="29">
        <v>7.9758156127043519E-4</v>
      </c>
      <c r="C844" s="29">
        <v>7.9758156127043519E-4</v>
      </c>
      <c r="D844" s="29">
        <v>0</v>
      </c>
      <c r="E844" s="29">
        <v>0</v>
      </c>
      <c r="F844" s="29">
        <v>0</v>
      </c>
      <c r="G844" s="29">
        <v>0</v>
      </c>
      <c r="H844" s="29">
        <v>7.4095833420942197E-4</v>
      </c>
      <c r="I844" s="29">
        <v>7.4095833420942197E-4</v>
      </c>
      <c r="J844" s="29">
        <v>6.3968578634174896E-4</v>
      </c>
      <c r="K844" s="59">
        <v>6.3968578634174897E-6</v>
      </c>
      <c r="L844" s="59">
        <v>0</v>
      </c>
      <c r="M844" s="59">
        <v>0</v>
      </c>
      <c r="N844" s="29">
        <v>0</v>
      </c>
      <c r="O844" s="29">
        <v>0</v>
      </c>
      <c r="P844" s="29">
        <v>5.9427215683151237E-4</v>
      </c>
      <c r="Q844" s="29">
        <v>5.9427215683151237E-4</v>
      </c>
      <c r="R844" s="29">
        <v>0</v>
      </c>
      <c r="S844" s="29">
        <v>0</v>
      </c>
      <c r="T844" s="29">
        <v>0</v>
      </c>
      <c r="U844" s="29">
        <v>0</v>
      </c>
      <c r="V844" s="29"/>
      <c r="W844" s="29"/>
      <c r="X844" s="29">
        <v>0</v>
      </c>
      <c r="Y844" s="29">
        <v>0</v>
      </c>
      <c r="Z844" s="28" t="s">
        <v>19</v>
      </c>
      <c r="AA844" s="37"/>
      <c r="AB844" s="38">
        <f t="shared" si="18"/>
        <v>-7.2075661633861872</v>
      </c>
    </row>
    <row r="845" spans="1:28">
      <c r="A845" s="27">
        <v>42842</v>
      </c>
      <c r="B845" s="29">
        <v>8.4225295201663494E-4</v>
      </c>
      <c r="C845" s="29">
        <v>8.4225295201663494E-4</v>
      </c>
      <c r="D845" s="29">
        <v>0.14283387771399597</v>
      </c>
      <c r="E845" s="29">
        <v>0.14283387771399597</v>
      </c>
      <c r="F845" s="29">
        <v>0</v>
      </c>
      <c r="G845" s="29">
        <v>0</v>
      </c>
      <c r="H845" s="29">
        <v>1.092275681528688E-2</v>
      </c>
      <c r="I845" s="29">
        <v>1.092275681528688E-2</v>
      </c>
      <c r="J845" s="29">
        <v>7.9960723292718614E-4</v>
      </c>
      <c r="K845" s="59">
        <v>7.9960723292718606E-6</v>
      </c>
      <c r="L845" s="59">
        <v>6.1026594176328774E-2</v>
      </c>
      <c r="M845" s="59">
        <v>6.1026594176328771E-4</v>
      </c>
      <c r="N845" s="29">
        <v>0</v>
      </c>
      <c r="O845" s="29">
        <v>0</v>
      </c>
      <c r="P845" s="29">
        <v>5.0753409290081996E-3</v>
      </c>
      <c r="Q845" s="29">
        <v>5.0753409290081996E-3</v>
      </c>
      <c r="R845" s="29">
        <v>1.7521844652473605E-2</v>
      </c>
      <c r="S845" s="29">
        <v>1.7521844652473605E-2</v>
      </c>
      <c r="T845" s="29">
        <v>0</v>
      </c>
      <c r="U845" s="29">
        <v>0</v>
      </c>
      <c r="V845" s="29"/>
      <c r="W845" s="29"/>
      <c r="X845" s="29">
        <v>1.6272488871022204E-2</v>
      </c>
      <c r="Y845" s="29">
        <v>1.6272488871022204E-2</v>
      </c>
      <c r="Z845" s="28" t="s">
        <v>19</v>
      </c>
      <c r="AA845" s="37"/>
      <c r="AB845" s="38">
        <f t="shared" si="18"/>
        <v>-4.5169068849145821</v>
      </c>
    </row>
    <row r="846" spans="1:28">
      <c r="A846" s="27">
        <v>42843</v>
      </c>
      <c r="B846" s="29">
        <v>0.11522637476610545</v>
      </c>
      <c r="C846" s="29">
        <v>0.11522637476610545</v>
      </c>
      <c r="D846" s="29">
        <v>0.29120467958064272</v>
      </c>
      <c r="E846" s="29">
        <v>0.29120467958064272</v>
      </c>
      <c r="F846" s="29">
        <v>0</v>
      </c>
      <c r="G846" s="29">
        <v>0</v>
      </c>
      <c r="H846" s="29">
        <v>0.1277197171340681</v>
      </c>
      <c r="I846" s="29">
        <v>0.1277197171340681</v>
      </c>
      <c r="J846" s="29">
        <v>0.21843587123539795</v>
      </c>
      <c r="K846" s="59">
        <v>2.1843587123539796E-3</v>
      </c>
      <c r="L846" s="59">
        <v>0.31778796084149136</v>
      </c>
      <c r="M846" s="59">
        <v>3.1778796084149137E-3</v>
      </c>
      <c r="N846" s="29">
        <v>0</v>
      </c>
      <c r="O846" s="29">
        <v>0</v>
      </c>
      <c r="P846" s="29">
        <v>0.22548923881800745</v>
      </c>
      <c r="Q846" s="29">
        <v>0.22548923881800745</v>
      </c>
      <c r="R846" s="29">
        <v>0</v>
      </c>
      <c r="S846" s="29">
        <v>0</v>
      </c>
      <c r="T846" s="29">
        <v>5.0157131261836872E-2</v>
      </c>
      <c r="U846" s="29">
        <v>5.0157131261836872E-2</v>
      </c>
      <c r="V846" s="29"/>
      <c r="W846" s="29"/>
      <c r="X846" s="29">
        <v>3.5763415990648115E-3</v>
      </c>
      <c r="Y846" s="29">
        <v>3.5763415990648115E-3</v>
      </c>
      <c r="Z846" s="28" t="s">
        <v>19</v>
      </c>
      <c r="AA846" s="37"/>
      <c r="AB846" s="38">
        <f t="shared" si="18"/>
        <v>-2.0579171258728337</v>
      </c>
    </row>
    <row r="847" spans="1:28">
      <c r="A847" s="27">
        <v>42844</v>
      </c>
      <c r="B847" s="29">
        <v>8.5604794193630956E-2</v>
      </c>
      <c r="C847" s="29">
        <v>8.5604794193630956E-2</v>
      </c>
      <c r="D847" s="29">
        <v>6.5789161633969728</v>
      </c>
      <c r="E847" s="29">
        <v>6.5789161633969728</v>
      </c>
      <c r="F847" s="29">
        <v>0</v>
      </c>
      <c r="G847" s="29">
        <v>0</v>
      </c>
      <c r="H847" s="29">
        <v>0.54658867583027382</v>
      </c>
      <c r="I847" s="29">
        <v>0.54658867583027382</v>
      </c>
      <c r="J847" s="29">
        <v>0.10550800610760497</v>
      </c>
      <c r="K847" s="59">
        <v>1.0550800610760497E-3</v>
      </c>
      <c r="L847" s="59">
        <v>8.5814260423824713</v>
      </c>
      <c r="M847" s="59">
        <v>8.5814260423824715E-2</v>
      </c>
      <c r="N847" s="29">
        <v>0</v>
      </c>
      <c r="O847" s="29">
        <v>0</v>
      </c>
      <c r="P847" s="29">
        <v>0.70724437367616</v>
      </c>
      <c r="Q847" s="29">
        <v>0.70724437367616</v>
      </c>
      <c r="R847" s="29">
        <v>1.9785036532338355E-3</v>
      </c>
      <c r="S847" s="29">
        <v>1.9785036532338355E-3</v>
      </c>
      <c r="T847" s="29">
        <v>0.20696226768507148</v>
      </c>
      <c r="U847" s="29">
        <v>0.20696226768507148</v>
      </c>
      <c r="V847" s="29"/>
      <c r="W847" s="29"/>
      <c r="X847" s="29">
        <v>1.6594410584054156E-2</v>
      </c>
      <c r="Y847" s="29">
        <v>1.6594410584054156E-2</v>
      </c>
      <c r="Z847" s="28" t="s">
        <v>19</v>
      </c>
      <c r="AA847" s="37"/>
      <c r="AB847" s="38">
        <f t="shared" si="18"/>
        <v>-0.60405872317392117</v>
      </c>
    </row>
    <row r="848" spans="1:28">
      <c r="A848" s="27">
        <v>42845</v>
      </c>
      <c r="B848" s="29">
        <v>1.9888630704597856E-3</v>
      </c>
      <c r="C848" s="29">
        <v>1.9888630704597856E-3</v>
      </c>
      <c r="D848" s="29">
        <v>6.4226518762097017E-3</v>
      </c>
      <c r="E848" s="29">
        <v>6.4226518762097017E-3</v>
      </c>
      <c r="F848" s="29">
        <v>0</v>
      </c>
      <c r="G848" s="29">
        <v>0</v>
      </c>
      <c r="H848" s="29">
        <v>2.3036339258550131E-3</v>
      </c>
      <c r="I848" s="29">
        <v>2.3036339258550131E-3</v>
      </c>
      <c r="J848" s="29">
        <v>3.1808375725843482E-3</v>
      </c>
      <c r="K848" s="59">
        <v>3.1808375725843482E-5</v>
      </c>
      <c r="L848" s="59">
        <v>8.3664592395263165E-5</v>
      </c>
      <c r="M848" s="59">
        <v>8.366459239526317E-7</v>
      </c>
      <c r="N848" s="29">
        <v>0</v>
      </c>
      <c r="O848" s="29">
        <v>0</v>
      </c>
      <c r="P848" s="29">
        <v>2.9609579547241528E-3</v>
      </c>
      <c r="Q848" s="29">
        <v>2.9609579547241528E-3</v>
      </c>
      <c r="R848" s="29">
        <v>1.5992144658543724E-4</v>
      </c>
      <c r="S848" s="29">
        <v>1.5992144658543724E-4</v>
      </c>
      <c r="T848" s="29">
        <v>0</v>
      </c>
      <c r="U848" s="29">
        <v>0</v>
      </c>
      <c r="V848" s="29"/>
      <c r="W848" s="29"/>
      <c r="X848" s="29">
        <v>1.4851860699677662E-4</v>
      </c>
      <c r="Y848" s="29">
        <v>1.4851860699677662E-4</v>
      </c>
      <c r="Z848" s="28" t="s">
        <v>19</v>
      </c>
      <c r="AA848" s="37"/>
      <c r="AB848" s="38">
        <f t="shared" si="18"/>
        <v>-6.0732674351199156</v>
      </c>
    </row>
    <row r="849" spans="1:28">
      <c r="A849" s="27">
        <v>42846</v>
      </c>
      <c r="B849" s="29">
        <v>0.15189672166365203</v>
      </c>
      <c r="C849" s="29">
        <v>0.15189672166365203</v>
      </c>
      <c r="D849" s="29">
        <v>5.0764303598538688E-2</v>
      </c>
      <c r="E849" s="29">
        <v>5.0764303598538688E-2</v>
      </c>
      <c r="F849" s="29">
        <v>0</v>
      </c>
      <c r="G849" s="29">
        <v>0</v>
      </c>
      <c r="H849" s="29">
        <v>0.14471696206363219</v>
      </c>
      <c r="I849" s="29">
        <v>0.14471696206363219</v>
      </c>
      <c r="J849" s="29">
        <v>0.36395402578253572</v>
      </c>
      <c r="K849" s="59">
        <v>3.6395402578253571E-3</v>
      </c>
      <c r="L849" s="59">
        <v>8.638367755952666E-3</v>
      </c>
      <c r="M849" s="59">
        <v>8.6383677559526663E-5</v>
      </c>
      <c r="N849" s="29">
        <v>0</v>
      </c>
      <c r="O849" s="29">
        <v>0</v>
      </c>
      <c r="P849" s="29">
        <v>0.33872886993674911</v>
      </c>
      <c r="Q849" s="29">
        <v>0.33872886993674911</v>
      </c>
      <c r="R849" s="29">
        <v>1.8639921877733564E-3</v>
      </c>
      <c r="S849" s="29">
        <v>1.8639921877733564E-3</v>
      </c>
      <c r="T849" s="29">
        <v>3.4339944639846824E-3</v>
      </c>
      <c r="U849" s="29">
        <v>3.4339944639846824E-3</v>
      </c>
      <c r="V849" s="29"/>
      <c r="W849" s="29"/>
      <c r="X849" s="29">
        <v>1.9759376740837585E-3</v>
      </c>
      <c r="Y849" s="29">
        <v>1.9759376740837585E-3</v>
      </c>
      <c r="Z849" s="28" t="s">
        <v>19</v>
      </c>
      <c r="AA849" s="37"/>
      <c r="AB849" s="38">
        <f t="shared" si="18"/>
        <v>-1.9329754299366546</v>
      </c>
    </row>
    <row r="850" spans="1:28">
      <c r="A850" s="27">
        <v>42847</v>
      </c>
      <c r="B850" s="29">
        <v>6.1376192933046858E-2</v>
      </c>
      <c r="C850" s="29">
        <v>6.1376192933046858E-2</v>
      </c>
      <c r="D850" s="29">
        <v>6.2729921538429521E-3</v>
      </c>
      <c r="E850" s="29">
        <v>6.2729921538429521E-3</v>
      </c>
      <c r="F850" s="29">
        <v>0</v>
      </c>
      <c r="G850" s="29">
        <v>0</v>
      </c>
      <c r="H850" s="29">
        <v>5.7464215524066206E-2</v>
      </c>
      <c r="I850" s="29">
        <v>5.7464215524066206E-2</v>
      </c>
      <c r="J850" s="29">
        <v>1.2702586606623142E-2</v>
      </c>
      <c r="K850" s="59">
        <v>1.2702586606623144E-4</v>
      </c>
      <c r="L850" s="59">
        <v>1.5109575641532601E-4</v>
      </c>
      <c r="M850" s="59">
        <v>1.5109575641532601E-6</v>
      </c>
      <c r="N850" s="29">
        <v>0</v>
      </c>
      <c r="O850" s="29">
        <v>0</v>
      </c>
      <c r="P850" s="29">
        <v>1.1811510444790249E-2</v>
      </c>
      <c r="Q850" s="29">
        <v>1.1811510444790249E-2</v>
      </c>
      <c r="R850" s="29">
        <v>3.8334621587319765E-3</v>
      </c>
      <c r="S850" s="29">
        <v>3.8334621587319765E-3</v>
      </c>
      <c r="T850" s="29">
        <v>0</v>
      </c>
      <c r="U850" s="29">
        <v>0</v>
      </c>
      <c r="V850" s="29"/>
      <c r="W850" s="29"/>
      <c r="X850" s="29">
        <v>3.5601257488973629E-3</v>
      </c>
      <c r="Y850" s="29">
        <v>3.5601257488973629E-3</v>
      </c>
      <c r="Z850" s="28" t="s">
        <v>19</v>
      </c>
      <c r="AA850" s="37"/>
      <c r="AB850" s="38">
        <f t="shared" si="18"/>
        <v>-2.8565928636238431</v>
      </c>
    </row>
    <row r="851" spans="1:28">
      <c r="A851" s="27">
        <v>42848</v>
      </c>
      <c r="B851" s="29">
        <v>4.4334382951094261E-3</v>
      </c>
      <c r="C851" s="29">
        <v>4.4334382951094261E-3</v>
      </c>
      <c r="D851" s="29">
        <v>0.14648548395466721</v>
      </c>
      <c r="E851" s="29">
        <v>0.14648548395466721</v>
      </c>
      <c r="F851" s="29">
        <v>0</v>
      </c>
      <c r="G851" s="29">
        <v>0</v>
      </c>
      <c r="H851" s="29">
        <v>1.4518231658499714E-2</v>
      </c>
      <c r="I851" s="29">
        <v>1.4518231658499714E-2</v>
      </c>
      <c r="J851" s="29">
        <v>3.6749948425333473E-3</v>
      </c>
      <c r="K851" s="59">
        <v>3.6749948425333471E-5</v>
      </c>
      <c r="L851" s="59">
        <v>0.17086643035793206</v>
      </c>
      <c r="M851" s="59">
        <v>1.7086643035793207E-3</v>
      </c>
      <c r="N851" s="29">
        <v>0</v>
      </c>
      <c r="O851" s="29">
        <v>0</v>
      </c>
      <c r="P851" s="29">
        <v>1.5544525277471806E-2</v>
      </c>
      <c r="Q851" s="29">
        <v>1.5544525277471806E-2</v>
      </c>
      <c r="R851" s="29">
        <v>5.0035148658148284E-3</v>
      </c>
      <c r="S851" s="29">
        <v>5.0035148658148284E-3</v>
      </c>
      <c r="T851" s="29">
        <v>0</v>
      </c>
      <c r="U851" s="29">
        <v>0</v>
      </c>
      <c r="V851" s="29"/>
      <c r="W851" s="29"/>
      <c r="X851" s="29">
        <v>4.6467504754684448E-3</v>
      </c>
      <c r="Y851" s="29">
        <v>4.6467504754684448E-3</v>
      </c>
      <c r="Z851" s="28" t="s">
        <v>19</v>
      </c>
      <c r="AA851" s="37"/>
      <c r="AB851" s="38">
        <f t="shared" si="18"/>
        <v>-4.2323500636067806</v>
      </c>
    </row>
    <row r="852" spans="1:28">
      <c r="A852" s="27">
        <v>42849</v>
      </c>
      <c r="B852" s="29">
        <v>5.1372359387321161E-2</v>
      </c>
      <c r="C852" s="29">
        <v>5.1372359387321161E-2</v>
      </c>
      <c r="D852" s="29">
        <v>4.8874331736443774E-2</v>
      </c>
      <c r="E852" s="29">
        <v>4.8874331736443774E-2</v>
      </c>
      <c r="F852" s="29">
        <v>0</v>
      </c>
      <c r="G852" s="29">
        <v>0</v>
      </c>
      <c r="H852" s="29">
        <v>5.1195015283910572E-2</v>
      </c>
      <c r="I852" s="29">
        <v>5.1195015283910572E-2</v>
      </c>
      <c r="J852" s="29">
        <v>3.6154485765007675E-3</v>
      </c>
      <c r="K852" s="59">
        <v>3.6154485765007672E-5</v>
      </c>
      <c r="L852" s="59">
        <v>5.2968131639241821E-2</v>
      </c>
      <c r="M852" s="59">
        <v>5.2968131639241818E-4</v>
      </c>
      <c r="N852" s="29">
        <v>0</v>
      </c>
      <c r="O852" s="29">
        <v>0</v>
      </c>
      <c r="P852" s="29">
        <v>7.1191757372447376E-3</v>
      </c>
      <c r="Q852" s="29">
        <v>7.1191757372447376E-3</v>
      </c>
      <c r="R852" s="29">
        <v>0</v>
      </c>
      <c r="S852" s="29">
        <v>0</v>
      </c>
      <c r="T852" s="29">
        <v>8.7410768174155558E-3</v>
      </c>
      <c r="U852" s="29">
        <v>8.7410768174155558E-3</v>
      </c>
      <c r="V852" s="29"/>
      <c r="W852" s="29"/>
      <c r="X852" s="29">
        <v>6.2326285128930334E-4</v>
      </c>
      <c r="Y852" s="29">
        <v>6.2326285128930334E-4</v>
      </c>
      <c r="Z852" s="28" t="s">
        <v>19</v>
      </c>
      <c r="AA852" s="37"/>
      <c r="AB852" s="38">
        <f t="shared" si="18"/>
        <v>-2.9721131094123687</v>
      </c>
    </row>
    <row r="853" spans="1:28">
      <c r="A853" s="27">
        <v>42850</v>
      </c>
      <c r="B853" s="29">
        <v>0.10873433870589266</v>
      </c>
      <c r="C853" s="29">
        <v>0.10873433870589266</v>
      </c>
      <c r="D853" s="29">
        <v>6.5969270616610745E-2</v>
      </c>
      <c r="E853" s="29">
        <v>6.5969270616610745E-2</v>
      </c>
      <c r="F853" s="29">
        <v>0</v>
      </c>
      <c r="G853" s="29">
        <v>0</v>
      </c>
      <c r="H853" s="29">
        <v>0.10569829038396054</v>
      </c>
      <c r="I853" s="29">
        <v>0.10569829038396054</v>
      </c>
      <c r="J853" s="29">
        <v>3.7632698077280868E-2</v>
      </c>
      <c r="K853" s="59">
        <v>3.7632698077280869E-4</v>
      </c>
      <c r="L853" s="59">
        <v>1.2895739733577273E-2</v>
      </c>
      <c r="M853" s="59">
        <v>1.2895739733577273E-4</v>
      </c>
      <c r="N853" s="29">
        <v>0</v>
      </c>
      <c r="O853" s="29">
        <v>0</v>
      </c>
      <c r="P853" s="29">
        <v>3.5876531088085112E-2</v>
      </c>
      <c r="Q853" s="29">
        <v>3.5876531088085112E-2</v>
      </c>
      <c r="R853" s="29">
        <v>0</v>
      </c>
      <c r="S853" s="29">
        <v>0</v>
      </c>
      <c r="T853" s="29">
        <v>5.4943911423754921E-5</v>
      </c>
      <c r="U853" s="29">
        <v>5.4943911423754921E-5</v>
      </c>
      <c r="V853" s="29"/>
      <c r="W853" s="29"/>
      <c r="X853" s="29">
        <v>3.9176522081041927E-6</v>
      </c>
      <c r="Y853" s="29">
        <v>3.9176522081041927E-6</v>
      </c>
      <c r="Z853" s="28" t="s">
        <v>19</v>
      </c>
      <c r="AA853" s="37"/>
      <c r="AB853" s="38">
        <f t="shared" si="18"/>
        <v>-2.2471665604660727</v>
      </c>
    </row>
    <row r="854" spans="1:28">
      <c r="A854" s="27">
        <v>42851</v>
      </c>
      <c r="B854" s="29">
        <v>0.32390866622143299</v>
      </c>
      <c r="C854" s="29">
        <v>0.32390866622143299</v>
      </c>
      <c r="D854" s="29">
        <v>1.4853225022564719E-2</v>
      </c>
      <c r="E854" s="29">
        <v>1.4853225022564719E-2</v>
      </c>
      <c r="F854" s="29">
        <v>0</v>
      </c>
      <c r="G854" s="29">
        <v>0</v>
      </c>
      <c r="H854" s="29">
        <v>0.30196769206755392</v>
      </c>
      <c r="I854" s="29">
        <v>0.30196769206755392</v>
      </c>
      <c r="J854" s="29">
        <v>0.73891944550076527</v>
      </c>
      <c r="K854" s="59">
        <v>7.3891944550076531E-3</v>
      </c>
      <c r="L854" s="59">
        <v>9.1230993543011882E-3</v>
      </c>
      <c r="M854" s="59">
        <v>9.1230993543011879E-5</v>
      </c>
      <c r="N854" s="29">
        <v>0</v>
      </c>
      <c r="O854" s="29">
        <v>0</v>
      </c>
      <c r="P854" s="29">
        <v>0.68710853834999486</v>
      </c>
      <c r="Q854" s="29">
        <v>0.68710853834999486</v>
      </c>
      <c r="R854" s="29">
        <v>2.3936077155280728E-3</v>
      </c>
      <c r="S854" s="29">
        <v>2.3936077155280728E-3</v>
      </c>
      <c r="T854" s="29">
        <v>0</v>
      </c>
      <c r="U854" s="29">
        <v>0</v>
      </c>
      <c r="V854" s="29"/>
      <c r="W854" s="29"/>
      <c r="X854" s="29">
        <v>2.2229368930642116E-3</v>
      </c>
      <c r="Y854" s="29">
        <v>2.2229368930642116E-3</v>
      </c>
      <c r="Z854" s="28" t="s">
        <v>19</v>
      </c>
      <c r="AA854" s="37"/>
      <c r="AB854" s="38">
        <f t="shared" si="18"/>
        <v>-1.1974352472387879</v>
      </c>
    </row>
    <row r="855" spans="1:28">
      <c r="A855" s="27">
        <v>42852</v>
      </c>
      <c r="B855" s="29">
        <v>1.5901062198248217E-2</v>
      </c>
      <c r="C855" s="29">
        <v>1.5901062198248217E-2</v>
      </c>
      <c r="D855" s="29">
        <v>2.6912677914323398E-2</v>
      </c>
      <c r="E855" s="29">
        <v>2.6912677914323398E-2</v>
      </c>
      <c r="F855" s="29">
        <v>0</v>
      </c>
      <c r="G855" s="29">
        <v>0</v>
      </c>
      <c r="H855" s="29">
        <v>1.6682817002116521E-2</v>
      </c>
      <c r="I855" s="29">
        <v>1.6682817002116521E-2</v>
      </c>
      <c r="J855" s="29">
        <v>7.2860211064325218E-3</v>
      </c>
      <c r="K855" s="59">
        <v>7.2860211064325214E-5</v>
      </c>
      <c r="L855" s="59">
        <v>1.9745886273692975E-2</v>
      </c>
      <c r="M855" s="59">
        <v>1.9745886273692974E-4</v>
      </c>
      <c r="N855" s="29">
        <v>0</v>
      </c>
      <c r="O855" s="29">
        <v>0</v>
      </c>
      <c r="P855" s="29">
        <v>8.1705924265011633E-3</v>
      </c>
      <c r="Q855" s="29">
        <v>8.1705924265011633E-3</v>
      </c>
      <c r="R855" s="29">
        <v>0</v>
      </c>
      <c r="S855" s="29">
        <v>0</v>
      </c>
      <c r="T855" s="29">
        <v>0</v>
      </c>
      <c r="U855" s="29">
        <v>0</v>
      </c>
      <c r="V855" s="29"/>
      <c r="W855" s="29"/>
      <c r="X855" s="29">
        <v>0</v>
      </c>
      <c r="Y855" s="29">
        <v>0</v>
      </c>
      <c r="Z855" s="28" t="s">
        <v>19</v>
      </c>
      <c r="AA855" s="37"/>
      <c r="AB855" s="38">
        <f t="shared" si="18"/>
        <v>-4.0933760112920297</v>
      </c>
    </row>
    <row r="856" spans="1:28">
      <c r="A856" s="27">
        <v>42853</v>
      </c>
      <c r="B856" s="29">
        <v>2.4707653548361082E-2</v>
      </c>
      <c r="C856" s="29">
        <v>2.4707653548361082E-2</v>
      </c>
      <c r="D856" s="29">
        <v>7.9916519605345571E-2</v>
      </c>
      <c r="E856" s="29">
        <v>7.9916519605345571E-2</v>
      </c>
      <c r="F856" s="29">
        <v>0</v>
      </c>
      <c r="G856" s="29">
        <v>0</v>
      </c>
      <c r="H856" s="29">
        <v>2.8627132521202747E-2</v>
      </c>
      <c r="I856" s="29">
        <v>2.8627132521202747E-2</v>
      </c>
      <c r="J856" s="29">
        <v>9.6257277596944781E-3</v>
      </c>
      <c r="K856" s="59">
        <v>9.6257277596944777E-5</v>
      </c>
      <c r="L856" s="59">
        <v>2.5780978401253568E-2</v>
      </c>
      <c r="M856" s="59">
        <v>2.5780978401253568E-4</v>
      </c>
      <c r="N856" s="29">
        <v>0</v>
      </c>
      <c r="O856" s="29">
        <v>0</v>
      </c>
      <c r="P856" s="29">
        <v>1.0772647986696079E-2</v>
      </c>
      <c r="Q856" s="29">
        <v>1.0772647986696079E-2</v>
      </c>
      <c r="R856" s="29">
        <v>0</v>
      </c>
      <c r="S856" s="29">
        <v>0</v>
      </c>
      <c r="T856" s="29">
        <v>0</v>
      </c>
      <c r="U856" s="29">
        <v>0</v>
      </c>
      <c r="V856" s="29"/>
      <c r="W856" s="29"/>
      <c r="X856" s="29">
        <v>0</v>
      </c>
      <c r="Y856" s="29">
        <v>0</v>
      </c>
      <c r="Z856" s="28" t="s">
        <v>19</v>
      </c>
      <c r="AA856" s="37"/>
      <c r="AB856" s="38">
        <f t="shared" si="18"/>
        <v>-3.553400321325312</v>
      </c>
    </row>
    <row r="857" spans="1:28">
      <c r="A857" s="27">
        <v>42854</v>
      </c>
      <c r="B857" s="29">
        <v>1.9247212435918145E-2</v>
      </c>
      <c r="C857" s="29">
        <v>1.9247212435918145E-2</v>
      </c>
      <c r="D857" s="29">
        <v>1.9370964382420331E-3</v>
      </c>
      <c r="E857" s="29">
        <v>1.9370964382420331E-3</v>
      </c>
      <c r="F857" s="29">
        <v>0</v>
      </c>
      <c r="G857" s="29">
        <v>0</v>
      </c>
      <c r="H857" s="29">
        <v>1.8018304100791083E-2</v>
      </c>
      <c r="I857" s="29">
        <v>1.8018304100791083E-2</v>
      </c>
      <c r="J857" s="29">
        <v>5.7571720770757404E-3</v>
      </c>
      <c r="K857" s="59">
        <v>5.7571720770757404E-5</v>
      </c>
      <c r="L857" s="59">
        <v>2.0828993959591752E-3</v>
      </c>
      <c r="M857" s="59">
        <v>2.0828993959591751E-5</v>
      </c>
      <c r="N857" s="29">
        <v>0</v>
      </c>
      <c r="O857" s="29">
        <v>0</v>
      </c>
      <c r="P857" s="29">
        <v>5.4963220444150711E-3</v>
      </c>
      <c r="Q857" s="29">
        <v>5.4963220444150711E-3</v>
      </c>
      <c r="R857" s="29">
        <v>1.9382178835100309E-3</v>
      </c>
      <c r="S857" s="29">
        <v>1.9382178835100309E-3</v>
      </c>
      <c r="T857" s="29">
        <v>0</v>
      </c>
      <c r="U857" s="29">
        <v>0</v>
      </c>
      <c r="V857" s="29"/>
      <c r="W857" s="29"/>
      <c r="X857" s="29">
        <v>1.8000176102794438E-3</v>
      </c>
      <c r="Y857" s="29">
        <v>1.8000176102794438E-3</v>
      </c>
      <c r="Z857" s="28" t="s">
        <v>19</v>
      </c>
      <c r="AA857" s="37"/>
      <c r="AB857" s="38">
        <f t="shared" si="18"/>
        <v>-4.0163671432845316</v>
      </c>
    </row>
    <row r="858" spans="1:28">
      <c r="A858" s="27">
        <v>42855</v>
      </c>
      <c r="B858" s="29">
        <v>0.57288375683197623</v>
      </c>
      <c r="C858" s="29">
        <v>0.57288375683197623</v>
      </c>
      <c r="D858" s="29">
        <v>1.4632368256613185E-3</v>
      </c>
      <c r="E858" s="29">
        <v>1.4632368256613185E-3</v>
      </c>
      <c r="F858" s="29">
        <v>0</v>
      </c>
      <c r="G858" s="29">
        <v>0</v>
      </c>
      <c r="H858" s="29">
        <v>0.53231652782018501</v>
      </c>
      <c r="I858" s="29">
        <v>0.53231652782018501</v>
      </c>
      <c r="J858" s="29">
        <v>0.23208440014264994</v>
      </c>
      <c r="K858" s="59">
        <v>2.3208440014264994E-3</v>
      </c>
      <c r="L858" s="59">
        <v>2.0828993959591752E-3</v>
      </c>
      <c r="M858" s="59">
        <v>2.0828993959591751E-5</v>
      </c>
      <c r="N858" s="29">
        <v>0</v>
      </c>
      <c r="O858" s="29">
        <v>0</v>
      </c>
      <c r="P858" s="29">
        <v>0.21575575385297247</v>
      </c>
      <c r="Q858" s="29">
        <v>0.21575575385297247</v>
      </c>
      <c r="R858" s="29">
        <v>2.097786429755168E-3</v>
      </c>
      <c r="S858" s="29">
        <v>2.097786429755168E-3</v>
      </c>
      <c r="T858" s="29">
        <v>0</v>
      </c>
      <c r="U858" s="29">
        <v>0</v>
      </c>
      <c r="V858" s="29"/>
      <c r="W858" s="29"/>
      <c r="X858" s="29">
        <v>1.948208479702123E-3</v>
      </c>
      <c r="Y858" s="29">
        <v>1.948208479702123E-3</v>
      </c>
      <c r="Z858" s="28" t="s">
        <v>19</v>
      </c>
      <c r="AA858" s="37"/>
      <c r="AB858" s="38">
        <f t="shared" si="18"/>
        <v>-0.63051698946358425</v>
      </c>
    </row>
    <row r="859" spans="1:28">
      <c r="A859" s="27">
        <v>42856</v>
      </c>
      <c r="B859" s="29">
        <v>5.1426068848315035E-2</v>
      </c>
      <c r="C859" s="29">
        <v>5.1426068848315035E-2</v>
      </c>
      <c r="D859" s="29">
        <v>0.10399273502660475</v>
      </c>
      <c r="E859" s="29">
        <v>0.10399273502660475</v>
      </c>
      <c r="F859" s="29">
        <v>0</v>
      </c>
      <c r="G859" s="29">
        <v>0</v>
      </c>
      <c r="H859" s="29">
        <v>5.5157968404910405E-2</v>
      </c>
      <c r="I859" s="29">
        <v>5.5157968404910405E-2</v>
      </c>
      <c r="J859" s="29">
        <v>2.3567623583295883E-2</v>
      </c>
      <c r="K859" s="59">
        <v>2.3567623583295883E-4</v>
      </c>
      <c r="L859" s="59">
        <v>6.2919248939484113E-2</v>
      </c>
      <c r="M859" s="59">
        <v>6.2919248939484116E-4</v>
      </c>
      <c r="N859" s="29">
        <v>0</v>
      </c>
      <c r="O859" s="29">
        <v>0</v>
      </c>
      <c r="P859" s="29">
        <v>2.6361339142885971E-2</v>
      </c>
      <c r="Q859" s="29">
        <v>2.6361339142885971E-2</v>
      </c>
      <c r="R859" s="29">
        <v>3.1967784107717117E-6</v>
      </c>
      <c r="S859" s="29">
        <v>3.1967784107717117E-6</v>
      </c>
      <c r="T859" s="29">
        <v>8.1389206851339255E-2</v>
      </c>
      <c r="U859" s="29">
        <v>8.1389206851339255E-2</v>
      </c>
      <c r="V859" s="29"/>
      <c r="W859" s="29"/>
      <c r="X859" s="29">
        <v>5.8062434456188769E-3</v>
      </c>
      <c r="Y859" s="29">
        <v>5.8062434456188769E-3</v>
      </c>
      <c r="Z859" s="28" t="s">
        <v>19</v>
      </c>
      <c r="AA859" s="37"/>
      <c r="AB859" s="38">
        <f t="shared" si="18"/>
        <v>-2.8975540576832741</v>
      </c>
    </row>
    <row r="860" spans="1:28">
      <c r="A860" s="27">
        <v>42857</v>
      </c>
      <c r="B860" s="29">
        <v>0.2412194508723976</v>
      </c>
      <c r="C860" s="29">
        <v>0.2412194508723976</v>
      </c>
      <c r="D860" s="29">
        <v>4.7694924668471774E-3</v>
      </c>
      <c r="E860" s="29">
        <v>4.7694924668471774E-3</v>
      </c>
      <c r="F860" s="29">
        <v>0</v>
      </c>
      <c r="G860" s="29">
        <v>0</v>
      </c>
      <c r="H860" s="29">
        <v>0.22443300502974486</v>
      </c>
      <c r="I860" s="29">
        <v>0.22443300502974486</v>
      </c>
      <c r="J860" s="29">
        <v>8.3050405640749253E-2</v>
      </c>
      <c r="K860" s="59">
        <v>8.3050405640749253E-4</v>
      </c>
      <c r="L860" s="59">
        <v>2.0828993959591752E-3</v>
      </c>
      <c r="M860" s="59">
        <v>2.0828993959591751E-5</v>
      </c>
      <c r="N860" s="29">
        <v>0</v>
      </c>
      <c r="O860" s="29">
        <v>0</v>
      </c>
      <c r="P860" s="29">
        <v>7.7302226754366696E-2</v>
      </c>
      <c r="Q860" s="29">
        <v>7.7302226754366696E-2</v>
      </c>
      <c r="R860" s="29">
        <v>3.3065185651713377E-3</v>
      </c>
      <c r="S860" s="29">
        <v>3.3065185651713377E-3</v>
      </c>
      <c r="T860" s="29">
        <v>0</v>
      </c>
      <c r="U860" s="29">
        <v>0</v>
      </c>
      <c r="V860" s="29"/>
      <c r="W860" s="29"/>
      <c r="X860" s="29">
        <v>3.0707546848375389E-3</v>
      </c>
      <c r="Y860" s="29">
        <v>3.0707546848375389E-3</v>
      </c>
      <c r="Z860" s="28" t="s">
        <v>19</v>
      </c>
      <c r="AA860" s="37"/>
      <c r="AB860" s="38">
        <f t="shared" si="18"/>
        <v>-1.4941780349112583</v>
      </c>
    </row>
    <row r="861" spans="1:28">
      <c r="A861" s="27">
        <v>42858</v>
      </c>
      <c r="B861" s="29">
        <v>3.1973229621015675E-2</v>
      </c>
      <c r="C861" s="29">
        <v>3.1973229621015675E-2</v>
      </c>
      <c r="D861" s="29">
        <v>0.11166010206207018</v>
      </c>
      <c r="E861" s="29">
        <v>0.11166010206207018</v>
      </c>
      <c r="F861" s="29">
        <v>0</v>
      </c>
      <c r="G861" s="29">
        <v>0</v>
      </c>
      <c r="H861" s="29">
        <v>3.7630491637986874E-2</v>
      </c>
      <c r="I861" s="29">
        <v>3.7630491637986874E-2</v>
      </c>
      <c r="J861" s="29">
        <v>2.9897292982375295E-2</v>
      </c>
      <c r="K861" s="59">
        <v>2.9897292982375293E-4</v>
      </c>
      <c r="L861" s="59">
        <v>7.7004790668610712E-2</v>
      </c>
      <c r="M861" s="59">
        <v>7.700479066861071E-4</v>
      </c>
      <c r="N861" s="29">
        <v>0</v>
      </c>
      <c r="O861" s="29">
        <v>0</v>
      </c>
      <c r="P861" s="29">
        <v>3.3241626235911273E-2</v>
      </c>
      <c r="Q861" s="29">
        <v>3.3241626235911273E-2</v>
      </c>
      <c r="R861" s="29">
        <v>1.0655928035905707E-6</v>
      </c>
      <c r="S861" s="29">
        <v>1.0655928035905707E-6</v>
      </c>
      <c r="T861" s="29">
        <v>5.4943911423754921E-5</v>
      </c>
      <c r="U861" s="29">
        <v>5.4943911423754921E-5</v>
      </c>
      <c r="V861" s="29"/>
      <c r="W861" s="29"/>
      <c r="X861" s="29">
        <v>4.9072653099998875E-6</v>
      </c>
      <c r="Y861" s="29">
        <v>4.9072653099998875E-6</v>
      </c>
      <c r="Z861" s="28" t="s">
        <v>19</v>
      </c>
      <c r="AA861" s="37"/>
      <c r="AB861" s="38">
        <f t="shared" si="18"/>
        <v>-3.2799406094080092</v>
      </c>
    </row>
    <row r="862" spans="1:28">
      <c r="A862" s="27">
        <v>42859</v>
      </c>
      <c r="B862" s="29">
        <v>5.1274643761650945E-2</v>
      </c>
      <c r="C862" s="29">
        <v>5.1274643761650945E-2</v>
      </c>
      <c r="D862" s="29">
        <v>0.11425336301437874</v>
      </c>
      <c r="E862" s="29">
        <v>0.11425336301437874</v>
      </c>
      <c r="F862" s="29">
        <v>0</v>
      </c>
      <c r="G862" s="29">
        <v>0</v>
      </c>
      <c r="H862" s="29">
        <v>5.5745732981139398E-2</v>
      </c>
      <c r="I862" s="29">
        <v>5.5745732981139398E-2</v>
      </c>
      <c r="J862" s="29">
        <v>1.3016006537588736E-2</v>
      </c>
      <c r="K862" s="59">
        <v>1.3016006537588736E-4</v>
      </c>
      <c r="L862" s="59">
        <v>2.1392169051685238E-2</v>
      </c>
      <c r="M862" s="59">
        <v>2.1392169051685238E-4</v>
      </c>
      <c r="N862" s="29">
        <v>0</v>
      </c>
      <c r="O862" s="29">
        <v>0</v>
      </c>
      <c r="P862" s="29">
        <v>1.3610660896423417E-2</v>
      </c>
      <c r="Q862" s="29">
        <v>1.3610660896423417E-2</v>
      </c>
      <c r="R862" s="29">
        <v>0</v>
      </c>
      <c r="S862" s="29">
        <v>0</v>
      </c>
      <c r="T862" s="29">
        <v>0</v>
      </c>
      <c r="U862" s="29">
        <v>0</v>
      </c>
      <c r="V862" s="29"/>
      <c r="W862" s="29"/>
      <c r="X862" s="29">
        <v>0</v>
      </c>
      <c r="Y862" s="29">
        <v>0</v>
      </c>
      <c r="Z862" s="28" t="s">
        <v>19</v>
      </c>
      <c r="AA862" s="37"/>
      <c r="AB862" s="38">
        <f t="shared" si="18"/>
        <v>-2.8869544100260245</v>
      </c>
    </row>
    <row r="863" spans="1:28">
      <c r="A863" s="27">
        <v>42860</v>
      </c>
      <c r="B863" s="29">
        <v>9.2181547090735647E-3</v>
      </c>
      <c r="C863" s="29">
        <v>9.2181547090735647E-3</v>
      </c>
      <c r="D863" s="29">
        <v>4.2900784558772337E-3</v>
      </c>
      <c r="E863" s="29">
        <v>4.2900784558772337E-3</v>
      </c>
      <c r="F863" s="29">
        <v>0</v>
      </c>
      <c r="G863" s="29">
        <v>0</v>
      </c>
      <c r="H863" s="29">
        <v>8.8682925831058516E-3</v>
      </c>
      <c r="I863" s="29">
        <v>8.8682925831058516E-3</v>
      </c>
      <c r="J863" s="29">
        <v>1.1146524827004976E-2</v>
      </c>
      <c r="K863" s="59">
        <v>1.1146524827004976E-4</v>
      </c>
      <c r="L863" s="59">
        <v>2.0828993959591752E-3</v>
      </c>
      <c r="M863" s="59">
        <v>2.0828993959591751E-5</v>
      </c>
      <c r="N863" s="29">
        <v>0</v>
      </c>
      <c r="O863" s="29">
        <v>0</v>
      </c>
      <c r="P863" s="29">
        <v>1.0503064965720564E-2</v>
      </c>
      <c r="Q863" s="29">
        <v>1.0503064965720564E-2</v>
      </c>
      <c r="R863" s="29">
        <v>2.4174642708323394E-4</v>
      </c>
      <c r="S863" s="29">
        <v>2.4174642708323394E-4</v>
      </c>
      <c r="T863" s="29">
        <v>0</v>
      </c>
      <c r="U863" s="29">
        <v>0</v>
      </c>
      <c r="V863" s="29"/>
      <c r="W863" s="29"/>
      <c r="X863" s="29">
        <v>2.2450924102708321E-4</v>
      </c>
      <c r="Y863" s="29">
        <v>2.2450924102708321E-4</v>
      </c>
      <c r="Z863" s="28" t="s">
        <v>19</v>
      </c>
      <c r="AA863" s="37"/>
      <c r="AB863" s="38">
        <f t="shared" si="18"/>
        <v>-4.7252729946390621</v>
      </c>
    </row>
    <row r="864" spans="1:28">
      <c r="A864" s="27">
        <v>42861</v>
      </c>
      <c r="B864" s="29">
        <v>7.5941151039942379E-3</v>
      </c>
      <c r="C864" s="29">
        <v>7.5941151039942379E-3</v>
      </c>
      <c r="D864" s="29">
        <v>1.8579462611955842E-2</v>
      </c>
      <c r="E864" s="29">
        <v>1.8579462611955842E-2</v>
      </c>
      <c r="F864" s="29">
        <v>0</v>
      </c>
      <c r="G864" s="29">
        <v>0</v>
      </c>
      <c r="H864" s="29">
        <v>8.3740050318614843E-3</v>
      </c>
      <c r="I864" s="29">
        <v>8.3740050318614843E-3</v>
      </c>
      <c r="J864" s="29">
        <v>2.5475486441060157E-3</v>
      </c>
      <c r="K864" s="59">
        <v>2.5475486441060158E-5</v>
      </c>
      <c r="L864" s="59">
        <v>8.3315975838367008E-3</v>
      </c>
      <c r="M864" s="59">
        <v>8.3315975838367005E-5</v>
      </c>
      <c r="N864" s="29">
        <v>0</v>
      </c>
      <c r="O864" s="29">
        <v>0</v>
      </c>
      <c r="P864" s="29">
        <v>2.9581793963073368E-3</v>
      </c>
      <c r="Q864" s="29">
        <v>2.9581793963073368E-3</v>
      </c>
      <c r="R864" s="29">
        <v>4.7029222689810701E-3</v>
      </c>
      <c r="S864" s="29">
        <v>4.7029222689810701E-3</v>
      </c>
      <c r="T864" s="29">
        <v>0</v>
      </c>
      <c r="U864" s="29">
        <v>0</v>
      </c>
      <c r="V864" s="29"/>
      <c r="W864" s="29"/>
      <c r="X864" s="29">
        <v>4.3675909586650321E-3</v>
      </c>
      <c r="Y864" s="29">
        <v>4.3675909586650321E-3</v>
      </c>
      <c r="Z864" s="28" t="s">
        <v>19</v>
      </c>
      <c r="AA864" s="37"/>
      <c r="AB864" s="38">
        <f t="shared" si="18"/>
        <v>-4.7826230104943361</v>
      </c>
    </row>
    <row r="865" spans="1:28">
      <c r="A865" s="27">
        <v>42862</v>
      </c>
      <c r="B865" s="29">
        <v>5.1245089745250411E-2</v>
      </c>
      <c r="C865" s="29">
        <v>5.1245089745250411E-2</v>
      </c>
      <c r="D865" s="29">
        <v>0</v>
      </c>
      <c r="E865" s="29">
        <v>0</v>
      </c>
      <c r="F865" s="29">
        <v>0</v>
      </c>
      <c r="G865" s="29">
        <v>0</v>
      </c>
      <c r="H865" s="29">
        <v>4.7607013724805088E-2</v>
      </c>
      <c r="I865" s="29">
        <v>4.7607013724805088E-2</v>
      </c>
      <c r="J865" s="29">
        <v>3.2953413283395183E-2</v>
      </c>
      <c r="K865" s="59">
        <v>3.2953413283395183E-4</v>
      </c>
      <c r="L865" s="59">
        <v>0</v>
      </c>
      <c r="M865" s="59">
        <v>0</v>
      </c>
      <c r="N865" s="29">
        <v>0</v>
      </c>
      <c r="O865" s="29">
        <v>0</v>
      </c>
      <c r="P865" s="29">
        <v>3.0613930159175348E-2</v>
      </c>
      <c r="Q865" s="29">
        <v>3.0613930159175348E-2</v>
      </c>
      <c r="R865" s="29">
        <v>0</v>
      </c>
      <c r="S865" s="29">
        <v>0</v>
      </c>
      <c r="T865" s="29">
        <v>0</v>
      </c>
      <c r="U865" s="29">
        <v>0</v>
      </c>
      <c r="V865" s="29"/>
      <c r="W865" s="29"/>
      <c r="X865" s="29">
        <v>0</v>
      </c>
      <c r="Y865" s="29">
        <v>0</v>
      </c>
      <c r="Z865" s="28" t="s">
        <v>19</v>
      </c>
      <c r="AA865" s="37"/>
      <c r="AB865" s="38">
        <f t="shared" si="18"/>
        <v>-3.0447751814395185</v>
      </c>
    </row>
    <row r="866" spans="1:28">
      <c r="A866" s="27">
        <v>42863</v>
      </c>
      <c r="B866" s="29">
        <v>2.9578920064546405E-2</v>
      </c>
      <c r="C866" s="29">
        <v>2.9578920064546405E-2</v>
      </c>
      <c r="D866" s="29">
        <v>3.0560994237311671E-2</v>
      </c>
      <c r="E866" s="29">
        <v>3.0560994237311671E-2</v>
      </c>
      <c r="F866" s="29">
        <v>0</v>
      </c>
      <c r="G866" s="29">
        <v>0</v>
      </c>
      <c r="H866" s="29">
        <v>2.964864109569295E-2</v>
      </c>
      <c r="I866" s="29">
        <v>2.964864109569295E-2</v>
      </c>
      <c r="J866" s="29">
        <v>1.5073108505567543E-2</v>
      </c>
      <c r="K866" s="59">
        <v>1.5073108505567542E-4</v>
      </c>
      <c r="L866" s="59">
        <v>1.0414496979795875E-2</v>
      </c>
      <c r="M866" s="59">
        <v>1.0414496979795875E-4</v>
      </c>
      <c r="N866" s="29">
        <v>0</v>
      </c>
      <c r="O866" s="29">
        <v>0</v>
      </c>
      <c r="P866" s="29">
        <v>1.4742376664434393E-2</v>
      </c>
      <c r="Q866" s="29">
        <v>1.4742376664434393E-2</v>
      </c>
      <c r="R866" s="29">
        <v>0.21142041475716242</v>
      </c>
      <c r="S866" s="29">
        <v>0.21142041475716242</v>
      </c>
      <c r="T866" s="29">
        <v>0</v>
      </c>
      <c r="U866" s="29">
        <v>0</v>
      </c>
      <c r="V866" s="29"/>
      <c r="W866" s="29"/>
      <c r="X866" s="29">
        <v>0.19634555690214628</v>
      </c>
      <c r="Y866" s="29">
        <v>0.19634555690214628</v>
      </c>
      <c r="Z866" s="28" t="s">
        <v>19</v>
      </c>
      <c r="AA866" s="37"/>
      <c r="AB866" s="38">
        <f t="shared" si="18"/>
        <v>-3.5183389860998973</v>
      </c>
    </row>
    <row r="867" spans="1:28">
      <c r="A867" s="27">
        <v>42864</v>
      </c>
      <c r="B867" s="29">
        <v>2.0507100245692614E-3</v>
      </c>
      <c r="C867" s="29">
        <v>2.0507100245692614E-3</v>
      </c>
      <c r="D867" s="29">
        <v>2.3428452405748784E-2</v>
      </c>
      <c r="E867" s="29">
        <v>2.3428452405748784E-2</v>
      </c>
      <c r="F867" s="29">
        <v>0</v>
      </c>
      <c r="G867" s="29">
        <v>0</v>
      </c>
      <c r="H867" s="29">
        <v>3.5683940078514893E-3</v>
      </c>
      <c r="I867" s="29">
        <v>3.5683940078514893E-3</v>
      </c>
      <c r="J867" s="29">
        <v>1.7047626206007607E-3</v>
      </c>
      <c r="K867" s="59">
        <v>1.7047626206007609E-5</v>
      </c>
      <c r="L867" s="59">
        <v>1.2497396375755049E-2</v>
      </c>
      <c r="M867" s="59">
        <v>1.249739637575505E-4</v>
      </c>
      <c r="N867" s="29">
        <v>0</v>
      </c>
      <c r="O867" s="29">
        <v>0</v>
      </c>
      <c r="P867" s="29">
        <v>2.4709710955447381E-3</v>
      </c>
      <c r="Q867" s="29">
        <v>2.4709710955447381E-3</v>
      </c>
      <c r="R867" s="29">
        <v>0</v>
      </c>
      <c r="S867" s="29">
        <v>0</v>
      </c>
      <c r="T867" s="29">
        <v>0</v>
      </c>
      <c r="U867" s="29">
        <v>0</v>
      </c>
      <c r="V867" s="29"/>
      <c r="W867" s="29"/>
      <c r="X867" s="29">
        <v>0</v>
      </c>
      <c r="Y867" s="29">
        <v>0</v>
      </c>
      <c r="Z867" s="28" t="s">
        <v>19</v>
      </c>
      <c r="AA867" s="37"/>
      <c r="AB867" s="38">
        <f t="shared" si="18"/>
        <v>-5.6356396421516219</v>
      </c>
    </row>
    <row r="868" spans="1:28">
      <c r="A868" s="27">
        <v>42865</v>
      </c>
      <c r="B868" s="29">
        <v>5.8230064059200675E-4</v>
      </c>
      <c r="C868" s="29">
        <v>5.8230064059200675E-4</v>
      </c>
      <c r="D868" s="29">
        <v>6.4170658890508854E-3</v>
      </c>
      <c r="E868" s="29">
        <v>6.4170658890508854E-3</v>
      </c>
      <c r="F868" s="29">
        <v>0</v>
      </c>
      <c r="G868" s="29">
        <v>0</v>
      </c>
      <c r="H868" s="29">
        <v>9.9653192871875592E-4</v>
      </c>
      <c r="I868" s="29">
        <v>9.9653192871875592E-4</v>
      </c>
      <c r="J868" s="29">
        <v>4.7976433975631172E-4</v>
      </c>
      <c r="K868" s="59">
        <v>4.797643397563117E-6</v>
      </c>
      <c r="L868" s="59">
        <v>6.2486981878775256E-3</v>
      </c>
      <c r="M868" s="59">
        <v>6.2486981878775251E-5</v>
      </c>
      <c r="N868" s="29">
        <v>0</v>
      </c>
      <c r="O868" s="29">
        <v>0</v>
      </c>
      <c r="P868" s="29">
        <v>8.8932201641801322E-4</v>
      </c>
      <c r="Q868" s="29">
        <v>8.8932201641801322E-4</v>
      </c>
      <c r="R868" s="29">
        <v>4.2623712143622828E-6</v>
      </c>
      <c r="S868" s="29">
        <v>4.2623712143622828E-6</v>
      </c>
      <c r="T868" s="29">
        <v>0</v>
      </c>
      <c r="U868" s="29">
        <v>0</v>
      </c>
      <c r="V868" s="29"/>
      <c r="W868" s="29"/>
      <c r="X868" s="29">
        <v>3.9584524075827825E-6</v>
      </c>
      <c r="Y868" s="29">
        <v>3.9584524075827825E-6</v>
      </c>
      <c r="Z868" s="28" t="s">
        <v>19</v>
      </c>
      <c r="AA868" s="37"/>
      <c r="AB868" s="38">
        <f t="shared" si="18"/>
        <v>-6.9112293779629503</v>
      </c>
    </row>
    <row r="869" spans="1:28">
      <c r="A869" s="27">
        <v>42866</v>
      </c>
      <c r="B869" s="29">
        <v>0.12401627087989728</v>
      </c>
      <c r="C869" s="29">
        <v>0.12401627087989728</v>
      </c>
      <c r="D869" s="29">
        <v>0.1441362910504756</v>
      </c>
      <c r="E869" s="29">
        <v>0.1441362910504756</v>
      </c>
      <c r="F869" s="29">
        <v>0</v>
      </c>
      <c r="G869" s="29">
        <v>0</v>
      </c>
      <c r="H869" s="29">
        <v>0.12544466457141659</v>
      </c>
      <c r="I869" s="29">
        <v>0.12544466457141659</v>
      </c>
      <c r="J869" s="29">
        <v>0.29567208913041865</v>
      </c>
      <c r="K869" s="59">
        <v>2.9567208913041866E-3</v>
      </c>
      <c r="L869" s="59">
        <v>0.12497396375755052</v>
      </c>
      <c r="M869" s="59">
        <v>1.2497396375755051E-3</v>
      </c>
      <c r="N869" s="29">
        <v>0</v>
      </c>
      <c r="O869" s="29">
        <v>0</v>
      </c>
      <c r="P869" s="29">
        <v>0.28355360597932688</v>
      </c>
      <c r="Q869" s="29">
        <v>0.28355360597932688</v>
      </c>
      <c r="R869" s="29">
        <v>2.3077241164327134E-3</v>
      </c>
      <c r="S869" s="29">
        <v>2.3077241164327134E-3</v>
      </c>
      <c r="T869" s="29">
        <v>2.7888197465087726E-5</v>
      </c>
      <c r="U869" s="29">
        <v>2.7888197465087726E-5</v>
      </c>
      <c r="V869" s="29"/>
      <c r="W869" s="29"/>
      <c r="X869" s="29">
        <v>2.1451655364078262E-3</v>
      </c>
      <c r="Y869" s="29">
        <v>2.1451655364078262E-3</v>
      </c>
      <c r="Z869" s="28" t="s">
        <v>19</v>
      </c>
      <c r="AA869" s="37"/>
      <c r="AB869" s="38">
        <f t="shared" si="18"/>
        <v>-2.0758905373936622</v>
      </c>
    </row>
    <row r="870" spans="1:28">
      <c r="A870" s="27">
        <v>42867</v>
      </c>
      <c r="B870" s="29">
        <v>3.0688502956404164E-2</v>
      </c>
      <c r="C870" s="29">
        <v>3.0688502956404164E-2</v>
      </c>
      <c r="D870" s="29">
        <v>4.9989585503020205E-3</v>
      </c>
      <c r="E870" s="29">
        <v>4.9989585503020205E-3</v>
      </c>
      <c r="F870" s="29">
        <v>0</v>
      </c>
      <c r="G870" s="29">
        <v>0</v>
      </c>
      <c r="H870" s="29">
        <v>2.8864708404679959E-2</v>
      </c>
      <c r="I870" s="29">
        <v>2.8864708404679959E-2</v>
      </c>
      <c r="J870" s="29">
        <v>1.3291100603104577E-2</v>
      </c>
      <c r="K870" s="59">
        <v>1.3291100603104577E-4</v>
      </c>
      <c r="L870" s="59">
        <v>6.2486981878775247E-3</v>
      </c>
      <c r="M870" s="59">
        <v>6.2486981878775251E-5</v>
      </c>
      <c r="N870" s="29">
        <v>0</v>
      </c>
      <c r="O870" s="29">
        <v>0</v>
      </c>
      <c r="P870" s="29">
        <v>1.2791134743340649E-2</v>
      </c>
      <c r="Q870" s="29">
        <v>1.2791134743340649E-2</v>
      </c>
      <c r="R870" s="29">
        <v>0</v>
      </c>
      <c r="S870" s="29">
        <v>0</v>
      </c>
      <c r="T870" s="29">
        <v>2.1124268975420926E-2</v>
      </c>
      <c r="U870" s="29">
        <v>2.1124268975420926E-2</v>
      </c>
      <c r="V870" s="29"/>
      <c r="W870" s="29"/>
      <c r="X870" s="29">
        <v>1.5062185572824831E-3</v>
      </c>
      <c r="Y870" s="29">
        <v>1.5062185572824831E-3</v>
      </c>
      <c r="Z870" s="28" t="s">
        <v>19</v>
      </c>
      <c r="AA870" s="37"/>
      <c r="AB870" s="38">
        <f t="shared" si="18"/>
        <v>-3.5451355925580295</v>
      </c>
    </row>
    <row r="871" spans="1:28">
      <c r="A871" s="27">
        <v>42868</v>
      </c>
      <c r="B871" s="29">
        <v>9.9983291158368855E-3</v>
      </c>
      <c r="C871" s="29">
        <v>9.9983291158368855E-3</v>
      </c>
      <c r="D871" s="29">
        <v>1.958966881899604E-3</v>
      </c>
      <c r="E871" s="29">
        <v>1.958966881899604E-3</v>
      </c>
      <c r="F871" s="29">
        <v>0</v>
      </c>
      <c r="G871" s="29">
        <v>0</v>
      </c>
      <c r="H871" s="29">
        <v>9.4275854385722415E-3</v>
      </c>
      <c r="I871" s="29">
        <v>9.4275854385722415E-3</v>
      </c>
      <c r="J871" s="29">
        <v>5.4648185376991289E-3</v>
      </c>
      <c r="K871" s="59">
        <v>5.4648185376991287E-5</v>
      </c>
      <c r="L871" s="59">
        <v>2.0828993959591752E-3</v>
      </c>
      <c r="M871" s="59">
        <v>2.0828993959591751E-5</v>
      </c>
      <c r="N871" s="29">
        <v>0</v>
      </c>
      <c r="O871" s="29">
        <v>0</v>
      </c>
      <c r="P871" s="29">
        <v>5.224723750202157E-3</v>
      </c>
      <c r="Q871" s="29">
        <v>5.224723750202157E-3</v>
      </c>
      <c r="R871" s="29">
        <v>0</v>
      </c>
      <c r="S871" s="29">
        <v>0</v>
      </c>
      <c r="T871" s="29">
        <v>0</v>
      </c>
      <c r="U871" s="29">
        <v>0</v>
      </c>
      <c r="V871" s="29"/>
      <c r="W871" s="29"/>
      <c r="X871" s="29">
        <v>0</v>
      </c>
      <c r="Y871" s="29">
        <v>0</v>
      </c>
      <c r="Z871" s="28" t="s">
        <v>19</v>
      </c>
      <c r="AA871" s="37"/>
      <c r="AB871" s="38">
        <f t="shared" si="18"/>
        <v>-4.6641152661762231</v>
      </c>
    </row>
    <row r="872" spans="1:28">
      <c r="A872" s="27">
        <v>42869</v>
      </c>
      <c r="B872" s="29">
        <v>1.5901895655520675E-2</v>
      </c>
      <c r="C872" s="29">
        <v>1.5901895655520675E-2</v>
      </c>
      <c r="D872" s="29">
        <v>9.7769233531704476E-3</v>
      </c>
      <c r="E872" s="29">
        <v>9.7769233531704476E-3</v>
      </c>
      <c r="F872" s="29">
        <v>0</v>
      </c>
      <c r="G872" s="29">
        <v>0</v>
      </c>
      <c r="H872" s="29">
        <v>1.5467061509071798E-2</v>
      </c>
      <c r="I872" s="29">
        <v>1.5467061509071798E-2</v>
      </c>
      <c r="J872" s="29">
        <v>1.3113558620005853E-2</v>
      </c>
      <c r="K872" s="59">
        <v>1.3113558620005854E-4</v>
      </c>
      <c r="L872" s="59">
        <v>2.1653152630948078E-3</v>
      </c>
      <c r="M872" s="59">
        <v>2.1653152630948076E-5</v>
      </c>
      <c r="N872" s="29">
        <v>0</v>
      </c>
      <c r="O872" s="29">
        <v>0</v>
      </c>
      <c r="P872" s="29">
        <v>1.2336302851291553E-2</v>
      </c>
      <c r="Q872" s="29">
        <v>1.2336302851291553E-2</v>
      </c>
      <c r="R872" s="29">
        <v>0</v>
      </c>
      <c r="S872" s="29">
        <v>0</v>
      </c>
      <c r="T872" s="29">
        <v>0</v>
      </c>
      <c r="U872" s="29">
        <v>0</v>
      </c>
      <c r="V872" s="29"/>
      <c r="W872" s="29"/>
      <c r="X872" s="29">
        <v>0</v>
      </c>
      <c r="Y872" s="29">
        <v>0</v>
      </c>
      <c r="Z872" s="28" t="s">
        <v>19</v>
      </c>
      <c r="AA872" s="37"/>
      <c r="AB872" s="38">
        <f t="shared" si="18"/>
        <v>-4.1690425801401068</v>
      </c>
    </row>
    <row r="873" spans="1:28">
      <c r="A873" s="27">
        <v>42870</v>
      </c>
      <c r="B873" s="29">
        <v>0.38951337575590761</v>
      </c>
      <c r="C873" s="29">
        <v>0.38951337575590761</v>
      </c>
      <c r="D873" s="29">
        <v>1.6366034853849885E-2</v>
      </c>
      <c r="E873" s="29">
        <v>1.6366034853849885E-2</v>
      </c>
      <c r="F873" s="29">
        <v>0</v>
      </c>
      <c r="G873" s="29">
        <v>0</v>
      </c>
      <c r="H873" s="29">
        <v>0.3630222836380616</v>
      </c>
      <c r="I873" s="29">
        <v>0.3630222836380616</v>
      </c>
      <c r="J873" s="29">
        <v>7.6968108465081231E-2</v>
      </c>
      <c r="K873" s="59">
        <v>7.6968108465081233E-4</v>
      </c>
      <c r="L873" s="59">
        <v>1.6663195167673402E-2</v>
      </c>
      <c r="M873" s="59">
        <v>1.6663195167673401E-4</v>
      </c>
      <c r="N873" s="29">
        <v>0</v>
      </c>
      <c r="O873" s="29">
        <v>0</v>
      </c>
      <c r="P873" s="29">
        <v>7.2686842492614714E-2</v>
      </c>
      <c r="Q873" s="29">
        <v>7.2686842492614714E-2</v>
      </c>
      <c r="R873" s="29">
        <v>1.0162892559617532E-3</v>
      </c>
      <c r="S873" s="29">
        <v>1.0162892559617532E-3</v>
      </c>
      <c r="T873" s="29">
        <v>5.5776394930175452E-5</v>
      </c>
      <c r="U873" s="29">
        <v>5.5776394930175452E-5</v>
      </c>
      <c r="V873" s="29"/>
      <c r="W873" s="29"/>
      <c r="X873" s="29">
        <v>9.4780204357690779E-4</v>
      </c>
      <c r="Y873" s="29">
        <v>9.4780204357690779E-4</v>
      </c>
      <c r="Z873" s="28" t="s">
        <v>19</v>
      </c>
      <c r="AA873" s="37"/>
      <c r="AB873" s="38">
        <f t="shared" si="18"/>
        <v>-1.013291059168741</v>
      </c>
    </row>
    <row r="874" spans="1:28">
      <c r="A874" s="27">
        <v>42871</v>
      </c>
      <c r="B874" s="29">
        <v>0.23815845555389201</v>
      </c>
      <c r="C874" s="29">
        <v>0.23815845555389201</v>
      </c>
      <c r="D874" s="29">
        <v>4.4504617093660903E-3</v>
      </c>
      <c r="E874" s="29">
        <v>4.4504617093660903E-3</v>
      </c>
      <c r="F874" s="29">
        <v>0</v>
      </c>
      <c r="G874" s="29">
        <v>0</v>
      </c>
      <c r="H874" s="29">
        <v>0.22156667178653197</v>
      </c>
      <c r="I874" s="29">
        <v>0.22156667178653197</v>
      </c>
      <c r="J874" s="29">
        <v>0.43479688979599751</v>
      </c>
      <c r="K874" s="59">
        <v>4.3479688979599753E-3</v>
      </c>
      <c r="L874" s="59">
        <v>4.1657987919183504E-3</v>
      </c>
      <c r="M874" s="59">
        <v>4.1657987919183503E-5</v>
      </c>
      <c r="N874" s="29">
        <v>0</v>
      </c>
      <c r="O874" s="29">
        <v>0</v>
      </c>
      <c r="P874" s="29">
        <v>0.4042248163811909</v>
      </c>
      <c r="Q874" s="29">
        <v>0.4042248163811909</v>
      </c>
      <c r="R874" s="29">
        <v>1.8274121363068144E-3</v>
      </c>
      <c r="S874" s="29">
        <v>1.8274121363068144E-3</v>
      </c>
      <c r="T874" s="29">
        <v>0</v>
      </c>
      <c r="U874" s="29">
        <v>0</v>
      </c>
      <c r="V874" s="29"/>
      <c r="W874" s="29"/>
      <c r="X874" s="29">
        <v>1.697112618027096E-3</v>
      </c>
      <c r="Y874" s="29">
        <v>1.697112618027096E-3</v>
      </c>
      <c r="Z874" s="28" t="s">
        <v>19</v>
      </c>
      <c r="AA874" s="37"/>
      <c r="AB874" s="38">
        <f t="shared" si="18"/>
        <v>-1.5070317334951497</v>
      </c>
    </row>
    <row r="875" spans="1:28">
      <c r="A875" s="27">
        <v>42872</v>
      </c>
      <c r="B875" s="29">
        <v>3.6215928069465608E-2</v>
      </c>
      <c r="C875" s="29">
        <v>3.6215928069465608E-2</v>
      </c>
      <c r="D875" s="29">
        <v>0.17015369642205769</v>
      </c>
      <c r="E875" s="29">
        <v>0.17015369642205769</v>
      </c>
      <c r="F875" s="29">
        <v>0</v>
      </c>
      <c r="G875" s="29">
        <v>0</v>
      </c>
      <c r="H875" s="29">
        <v>4.5724659261036762E-2</v>
      </c>
      <c r="I875" s="29">
        <v>4.5724659261036762E-2</v>
      </c>
      <c r="J875" s="29">
        <v>2.5763345044913937E-2</v>
      </c>
      <c r="K875" s="59">
        <v>2.5763345044913936E-4</v>
      </c>
      <c r="L875" s="59">
        <v>8.3078461410087037E-3</v>
      </c>
      <c r="M875" s="59">
        <v>8.3078461410087038E-5</v>
      </c>
      <c r="N875" s="29">
        <v>0</v>
      </c>
      <c r="O875" s="29">
        <v>0</v>
      </c>
      <c r="P875" s="29">
        <v>2.4524115446470447E-2</v>
      </c>
      <c r="Q875" s="29">
        <v>2.4524115446470447E-2</v>
      </c>
      <c r="R875" s="29">
        <v>1.8671730618139253E-3</v>
      </c>
      <c r="S875" s="29">
        <v>1.8671730618139253E-3</v>
      </c>
      <c r="T875" s="29">
        <v>2.6951653520364629E-2</v>
      </c>
      <c r="U875" s="29">
        <v>2.6951653520364629E-2</v>
      </c>
      <c r="V875" s="29"/>
      <c r="W875" s="29"/>
      <c r="X875" s="29">
        <v>3.6557656048468142E-3</v>
      </c>
      <c r="Y875" s="29">
        <v>3.6557656048468142E-3</v>
      </c>
      <c r="Z875" s="28" t="s">
        <v>19</v>
      </c>
      <c r="AA875" s="37"/>
      <c r="AB875" s="38">
        <f t="shared" si="18"/>
        <v>-3.0851175366512509</v>
      </c>
    </row>
    <row r="876" spans="1:28">
      <c r="A876" s="27">
        <v>42873</v>
      </c>
      <c r="B876" s="29">
        <v>3.0495062958408144E-2</v>
      </c>
      <c r="C876" s="29">
        <v>3.0495062958408144E-2</v>
      </c>
      <c r="D876" s="29">
        <v>8.6049434145663892E-2</v>
      </c>
      <c r="E876" s="29">
        <v>8.6049434145663892E-2</v>
      </c>
      <c r="F876" s="29">
        <v>0</v>
      </c>
      <c r="G876" s="29">
        <v>0</v>
      </c>
      <c r="H876" s="29">
        <v>3.4439070601911315E-2</v>
      </c>
      <c r="I876" s="29">
        <v>3.4439070601911315E-2</v>
      </c>
      <c r="J876" s="29">
        <v>9.4433614208700688E-3</v>
      </c>
      <c r="K876" s="59">
        <v>9.4433614208700687E-5</v>
      </c>
      <c r="L876" s="59">
        <v>7.7067277650489485E-2</v>
      </c>
      <c r="M876" s="59">
        <v>7.706727765048948E-4</v>
      </c>
      <c r="N876" s="29">
        <v>0</v>
      </c>
      <c r="O876" s="29">
        <v>0</v>
      </c>
      <c r="P876" s="29">
        <v>1.4244230133689207E-2</v>
      </c>
      <c r="Q876" s="29">
        <v>1.4244230133689207E-2</v>
      </c>
      <c r="R876" s="29">
        <v>4.7744919348938703E-3</v>
      </c>
      <c r="S876" s="29">
        <v>4.7744919348938703E-3</v>
      </c>
      <c r="T876" s="29">
        <v>3.2987158941913466E-2</v>
      </c>
      <c r="U876" s="29">
        <v>3.2987158941913466E-2</v>
      </c>
      <c r="V876" s="29"/>
      <c r="W876" s="29"/>
      <c r="X876" s="29">
        <v>6.7861327943171445E-3</v>
      </c>
      <c r="Y876" s="29">
        <v>6.7861327943171445E-3</v>
      </c>
      <c r="Z876" s="28" t="s">
        <v>19</v>
      </c>
      <c r="AA876" s="37"/>
      <c r="AB876" s="38">
        <f t="shared" si="18"/>
        <v>-3.3685635857939569</v>
      </c>
    </row>
    <row r="877" spans="1:28">
      <c r="A877" s="27">
        <v>42874</v>
      </c>
      <c r="B877" s="29">
        <v>3.6086007886259588E-3</v>
      </c>
      <c r="C877" s="29">
        <v>3.6086007886259588E-3</v>
      </c>
      <c r="D877" s="29">
        <v>7.2300151928239922E-2</v>
      </c>
      <c r="E877" s="29">
        <v>7.2300151928239922E-2</v>
      </c>
      <c r="F877" s="29">
        <v>0</v>
      </c>
      <c r="G877" s="29">
        <v>0</v>
      </c>
      <c r="H877" s="29">
        <v>8.4852648017158232E-3</v>
      </c>
      <c r="I877" s="29">
        <v>8.4852648017158232E-3</v>
      </c>
      <c r="J877" s="29">
        <v>8.0264574041230951E-3</v>
      </c>
      <c r="K877" s="59">
        <v>8.0264574041230948E-5</v>
      </c>
      <c r="L877" s="59">
        <v>8.5059002268517549E-4</v>
      </c>
      <c r="M877" s="59">
        <v>8.5059002268517551E-6</v>
      </c>
      <c r="N877" s="29">
        <v>0</v>
      </c>
      <c r="O877" s="29">
        <v>0</v>
      </c>
      <c r="P877" s="29">
        <v>7.5170163791178704E-3</v>
      </c>
      <c r="Q877" s="29">
        <v>7.5170163791178704E-3</v>
      </c>
      <c r="R877" s="29">
        <v>2.3856555304266508E-5</v>
      </c>
      <c r="S877" s="29">
        <v>2.3856555304266508E-5</v>
      </c>
      <c r="T877" s="29">
        <v>1.2424816333326396E-2</v>
      </c>
      <c r="U877" s="29">
        <v>1.2424816333326396E-2</v>
      </c>
      <c r="V877" s="29"/>
      <c r="W877" s="29"/>
      <c r="X877" s="29">
        <v>9.0807914153927249E-4</v>
      </c>
      <c r="Y877" s="29">
        <v>9.0807914153927249E-4</v>
      </c>
      <c r="Z877" s="28" t="s">
        <v>19</v>
      </c>
      <c r="AA877" s="37"/>
      <c r="AB877" s="38">
        <f t="shared" si="18"/>
        <v>-4.7694241725665529</v>
      </c>
    </row>
    <row r="878" spans="1:28">
      <c r="A878" s="27">
        <v>42875</v>
      </c>
      <c r="B878" s="29">
        <v>1.7670792106917049E-2</v>
      </c>
      <c r="C878" s="29">
        <v>1.7670792106917049E-2</v>
      </c>
      <c r="D878" s="29">
        <v>0</v>
      </c>
      <c r="E878" s="29">
        <v>0</v>
      </c>
      <c r="F878" s="29">
        <v>0</v>
      </c>
      <c r="G878" s="29">
        <v>0</v>
      </c>
      <c r="H878" s="29">
        <v>1.6416278057941113E-2</v>
      </c>
      <c r="I878" s="29">
        <v>1.6416278057941113E-2</v>
      </c>
      <c r="J878" s="29">
        <v>2.3833093184627705E-2</v>
      </c>
      <c r="K878" s="59">
        <v>2.3833093184627704E-4</v>
      </c>
      <c r="L878" s="59">
        <v>0</v>
      </c>
      <c r="M878" s="59">
        <v>0</v>
      </c>
      <c r="N878" s="29">
        <v>0</v>
      </c>
      <c r="O878" s="29">
        <v>0</v>
      </c>
      <c r="P878" s="29">
        <v>2.2141094883150064E-2</v>
      </c>
      <c r="Q878" s="29">
        <v>2.2141094883150064E-2</v>
      </c>
      <c r="R878" s="29">
        <v>0</v>
      </c>
      <c r="S878" s="29">
        <v>0</v>
      </c>
      <c r="T878" s="29">
        <v>2.3496846968719433E-2</v>
      </c>
      <c r="U878" s="29">
        <v>2.3496846968719433E-2</v>
      </c>
      <c r="V878" s="29"/>
      <c r="W878" s="29"/>
      <c r="X878" s="29">
        <v>1.6753899026324369E-3</v>
      </c>
      <c r="Y878" s="29">
        <v>1.6753899026324369E-3</v>
      </c>
      <c r="Z878" s="28" t="s">
        <v>19</v>
      </c>
      <c r="AA878" s="37"/>
      <c r="AB878" s="38">
        <f t="shared" si="18"/>
        <v>-4.1094818719098214</v>
      </c>
    </row>
    <row r="879" spans="1:28">
      <c r="A879" s="27">
        <v>42876</v>
      </c>
      <c r="B879" s="29">
        <v>9.2777361093564163E-3</v>
      </c>
      <c r="C879" s="29">
        <v>9.2777361093564163E-3</v>
      </c>
      <c r="D879" s="29">
        <v>1.9884746233423583E-3</v>
      </c>
      <c r="E879" s="29">
        <v>1.9884746233423583E-3</v>
      </c>
      <c r="F879" s="29">
        <v>0</v>
      </c>
      <c r="G879" s="29">
        <v>0</v>
      </c>
      <c r="H879" s="29">
        <v>8.7602448228574735E-3</v>
      </c>
      <c r="I879" s="29">
        <v>8.7602448228574735E-3</v>
      </c>
      <c r="J879" s="29">
        <v>2.2315438656531905E-2</v>
      </c>
      <c r="K879" s="59">
        <v>2.2315438656531905E-4</v>
      </c>
      <c r="L879" s="59">
        <v>2.0828993959591752E-3</v>
      </c>
      <c r="M879" s="59">
        <v>2.0828993959591751E-5</v>
      </c>
      <c r="N879" s="29">
        <v>0</v>
      </c>
      <c r="O879" s="29">
        <v>0</v>
      </c>
      <c r="P879" s="29">
        <v>2.0879056823998762E-2</v>
      </c>
      <c r="Q879" s="29">
        <v>2.0879056823998762E-2</v>
      </c>
      <c r="R879" s="29">
        <v>0</v>
      </c>
      <c r="S879" s="29">
        <v>0</v>
      </c>
      <c r="T879" s="29">
        <v>7.2738246373493728E-2</v>
      </c>
      <c r="U879" s="29">
        <v>7.2738246373493728E-2</v>
      </c>
      <c r="V879" s="29"/>
      <c r="W879" s="29"/>
      <c r="X879" s="29">
        <v>5.1864372982288456E-3</v>
      </c>
      <c r="Y879" s="29">
        <v>5.1864372982288456E-3</v>
      </c>
      <c r="Z879" s="28" t="s">
        <v>19</v>
      </c>
      <c r="AA879" s="37"/>
      <c r="AB879" s="38">
        <f t="shared" si="18"/>
        <v>-4.73753142660959</v>
      </c>
    </row>
    <row r="880" spans="1:28">
      <c r="A880" s="27">
        <v>42877</v>
      </c>
      <c r="B880" s="29">
        <v>2.5953547425507005E-2</v>
      </c>
      <c r="C880" s="29">
        <v>2.5953547425507005E-2</v>
      </c>
      <c r="D880" s="29">
        <v>0</v>
      </c>
      <c r="E880" s="29">
        <v>0</v>
      </c>
      <c r="F880" s="29">
        <v>0</v>
      </c>
      <c r="G880" s="29">
        <v>0</v>
      </c>
      <c r="H880" s="29">
        <v>2.4111010335541645E-2</v>
      </c>
      <c r="I880" s="29">
        <v>2.4111010335541645E-2</v>
      </c>
      <c r="J880" s="29">
        <v>4.6973960456639565E-3</v>
      </c>
      <c r="K880" s="59">
        <v>4.6973960456639567E-5</v>
      </c>
      <c r="L880" s="59">
        <v>0</v>
      </c>
      <c r="M880" s="59">
        <v>0</v>
      </c>
      <c r="N880" s="29">
        <v>0</v>
      </c>
      <c r="O880" s="29">
        <v>0</v>
      </c>
      <c r="P880" s="29">
        <v>4.3639107498586426E-3</v>
      </c>
      <c r="Q880" s="29">
        <v>4.3639107498586426E-3</v>
      </c>
      <c r="R880" s="29">
        <v>1.6699588712986554E-3</v>
      </c>
      <c r="S880" s="29">
        <v>1.6699588712986554E-3</v>
      </c>
      <c r="T880" s="29">
        <v>1.5629877833045432E-2</v>
      </c>
      <c r="U880" s="29">
        <v>1.5629877833045432E-2</v>
      </c>
      <c r="V880" s="29"/>
      <c r="W880" s="29"/>
      <c r="X880" s="29">
        <v>2.6653395409354671E-3</v>
      </c>
      <c r="Y880" s="29">
        <v>2.6653395409354671E-3</v>
      </c>
      <c r="Z880" s="28" t="s">
        <v>19</v>
      </c>
      <c r="AA880" s="37"/>
      <c r="AB880" s="38">
        <f t="shared" si="18"/>
        <v>-3.7250866824185449</v>
      </c>
    </row>
    <row r="881" spans="1:28">
      <c r="A881" s="27">
        <v>42878</v>
      </c>
      <c r="B881" s="29">
        <v>0.148453788924478</v>
      </c>
      <c r="C881" s="29">
        <v>0.148453788924478</v>
      </c>
      <c r="D881" s="29">
        <v>3.264034631313846E-2</v>
      </c>
      <c r="E881" s="29">
        <v>3.264034631313846E-2</v>
      </c>
      <c r="F881" s="29">
        <v>0</v>
      </c>
      <c r="G881" s="29">
        <v>0</v>
      </c>
      <c r="H881" s="29">
        <v>0.14023176979046748</v>
      </c>
      <c r="I881" s="29">
        <v>0.14023176979046748</v>
      </c>
      <c r="J881" s="29">
        <v>0.45826069580385032</v>
      </c>
      <c r="K881" s="59">
        <v>4.582606958038503E-3</v>
      </c>
      <c r="L881" s="59">
        <v>3.8460737996628443E-4</v>
      </c>
      <c r="M881" s="59">
        <v>3.8460737996628446E-6</v>
      </c>
      <c r="N881" s="29">
        <v>0</v>
      </c>
      <c r="O881" s="29">
        <v>0</v>
      </c>
      <c r="P881" s="29">
        <v>0.42575440054880831</v>
      </c>
      <c r="Q881" s="29">
        <v>0.42575440054880831</v>
      </c>
      <c r="R881" s="29">
        <v>0</v>
      </c>
      <c r="S881" s="29">
        <v>0</v>
      </c>
      <c r="T881" s="29">
        <v>1.3944098732543863E-5</v>
      </c>
      <c r="U881" s="29">
        <v>1.3944098732543863E-5</v>
      </c>
      <c r="V881" s="29"/>
      <c r="W881" s="29"/>
      <c r="X881" s="29">
        <v>9.9425264372341252E-7</v>
      </c>
      <c r="Y881" s="29">
        <v>9.9425264372341252E-7</v>
      </c>
      <c r="Z881" s="28" t="s">
        <v>19</v>
      </c>
      <c r="AA881" s="37"/>
      <c r="AB881" s="38">
        <f t="shared" si="18"/>
        <v>-1.9644587266966216</v>
      </c>
    </row>
    <row r="882" spans="1:28">
      <c r="A882" s="27">
        <v>42879</v>
      </c>
      <c r="B882" s="29">
        <v>1.8579620357147223E-3</v>
      </c>
      <c r="C882" s="29">
        <v>1.8579620357147223E-3</v>
      </c>
      <c r="D882" s="29">
        <v>1.480738412870195E-2</v>
      </c>
      <c r="E882" s="29">
        <v>1.480738412870195E-2</v>
      </c>
      <c r="F882" s="29">
        <v>0</v>
      </c>
      <c r="G882" s="29">
        <v>0</v>
      </c>
      <c r="H882" s="29">
        <v>2.7772887893475059E-3</v>
      </c>
      <c r="I882" s="29">
        <v>2.7772887893475059E-3</v>
      </c>
      <c r="J882" s="29">
        <v>2.411615414508394E-3</v>
      </c>
      <c r="K882" s="59">
        <v>2.4116154145083939E-5</v>
      </c>
      <c r="L882" s="59">
        <v>1.5109575641532601E-4</v>
      </c>
      <c r="M882" s="59">
        <v>1.5109575641532601E-6</v>
      </c>
      <c r="N882" s="29">
        <v>0</v>
      </c>
      <c r="O882" s="29">
        <v>0</v>
      </c>
      <c r="P882" s="29">
        <v>2.2511328706639687E-3</v>
      </c>
      <c r="Q882" s="29">
        <v>2.2511328706639687E-3</v>
      </c>
      <c r="R882" s="29">
        <v>0</v>
      </c>
      <c r="S882" s="29">
        <v>0</v>
      </c>
      <c r="T882" s="29">
        <v>0</v>
      </c>
      <c r="U882" s="29">
        <v>0</v>
      </c>
      <c r="V882" s="29"/>
      <c r="W882" s="29"/>
      <c r="X882" s="29">
        <v>0</v>
      </c>
      <c r="Y882" s="29">
        <v>0</v>
      </c>
      <c r="Z882" s="28" t="s">
        <v>19</v>
      </c>
      <c r="AA882" s="37"/>
      <c r="AB882" s="38">
        <f t="shared" si="18"/>
        <v>-5.8862800827811794</v>
      </c>
    </row>
    <row r="883" spans="1:28">
      <c r="A883" s="27">
        <v>42880</v>
      </c>
      <c r="B883" s="29">
        <v>4.3019337892857982E-3</v>
      </c>
      <c r="C883" s="29">
        <v>4.3019337892857982E-3</v>
      </c>
      <c r="D883" s="29">
        <v>0.27254319980988301</v>
      </c>
      <c r="E883" s="29">
        <v>0.27254319980988301</v>
      </c>
      <c r="F883" s="29">
        <v>0</v>
      </c>
      <c r="G883" s="29">
        <v>0</v>
      </c>
      <c r="H883" s="29">
        <v>2.3345360631832752E-2</v>
      </c>
      <c r="I883" s="29">
        <v>2.3345360631832752E-2</v>
      </c>
      <c r="J883" s="29">
        <v>5.7247091366869132E-4</v>
      </c>
      <c r="K883" s="59">
        <v>5.7247091366869129E-6</v>
      </c>
      <c r="L883" s="59">
        <v>3.4912533679461052E-3</v>
      </c>
      <c r="M883" s="59">
        <v>3.491253367946105E-5</v>
      </c>
      <c r="N883" s="29">
        <v>0</v>
      </c>
      <c r="O883" s="29">
        <v>0</v>
      </c>
      <c r="P883" s="29">
        <v>7.7968593677804957E-4</v>
      </c>
      <c r="Q883" s="29">
        <v>7.7968593677804957E-4</v>
      </c>
      <c r="R883" s="29">
        <v>1.4695638067428168E-3</v>
      </c>
      <c r="S883" s="29">
        <v>1.4695638067428168E-3</v>
      </c>
      <c r="T883" s="29">
        <v>0</v>
      </c>
      <c r="U883" s="29">
        <v>0</v>
      </c>
      <c r="V883" s="29"/>
      <c r="W883" s="29"/>
      <c r="X883" s="29">
        <v>1.364779859927795E-3</v>
      </c>
      <c r="Y883" s="29">
        <v>1.364779859927795E-3</v>
      </c>
      <c r="Z883" s="28" t="s">
        <v>19</v>
      </c>
      <c r="AA883" s="37"/>
      <c r="AB883" s="38">
        <f t="shared" si="18"/>
        <v>-3.7573570027525425</v>
      </c>
    </row>
    <row r="884" spans="1:28">
      <c r="A884" s="27">
        <v>42881</v>
      </c>
      <c r="B884" s="29">
        <v>1.0905062632685172E-2</v>
      </c>
      <c r="C884" s="29">
        <v>1.0905062632685172E-2</v>
      </c>
      <c r="D884" s="29">
        <v>5.2144583224592755E-2</v>
      </c>
      <c r="E884" s="29">
        <v>5.2144583224592755E-2</v>
      </c>
      <c r="F884" s="29">
        <v>0</v>
      </c>
      <c r="G884" s="29">
        <v>0</v>
      </c>
      <c r="H884" s="29">
        <v>1.3832806767897379E-2</v>
      </c>
      <c r="I884" s="29">
        <v>1.3832806767897379E-2</v>
      </c>
      <c r="J884" s="29">
        <v>8.6888666953077601E-4</v>
      </c>
      <c r="K884" s="59">
        <v>8.68886669530776E-6</v>
      </c>
      <c r="L884" s="59">
        <v>3.1865660432067178E-2</v>
      </c>
      <c r="M884" s="59">
        <v>3.186566043206718E-4</v>
      </c>
      <c r="N884" s="29">
        <v>0</v>
      </c>
      <c r="O884" s="29">
        <v>0</v>
      </c>
      <c r="P884" s="29">
        <v>3.0694608103362222E-3</v>
      </c>
      <c r="Q884" s="29">
        <v>3.0694608103362222E-3</v>
      </c>
      <c r="R884" s="29">
        <v>3.3287846834553197E-3</v>
      </c>
      <c r="S884" s="29">
        <v>3.3287846834553197E-3</v>
      </c>
      <c r="T884" s="29">
        <v>0</v>
      </c>
      <c r="U884" s="29">
        <v>0</v>
      </c>
      <c r="V884" s="29"/>
      <c r="W884" s="29"/>
      <c r="X884" s="29">
        <v>3.0914331675637174E-3</v>
      </c>
      <c r="Y884" s="29">
        <v>3.0914331675637174E-3</v>
      </c>
      <c r="Z884" s="28" t="s">
        <v>19</v>
      </c>
      <c r="AA884" s="37"/>
      <c r="AB884" s="38">
        <f t="shared" si="18"/>
        <v>-4.2807122061093574</v>
      </c>
    </row>
    <row r="885" spans="1:28">
      <c r="A885" s="27">
        <v>42882</v>
      </c>
      <c r="B885" s="29">
        <v>0.15634686681106383</v>
      </c>
      <c r="C885" s="29">
        <v>0.15634686681106383</v>
      </c>
      <c r="D885" s="29">
        <v>2.749080052766778E-3</v>
      </c>
      <c r="E885" s="29">
        <v>2.749080052766778E-3</v>
      </c>
      <c r="F885" s="29">
        <v>0</v>
      </c>
      <c r="G885" s="29">
        <v>0</v>
      </c>
      <c r="H885" s="29">
        <v>0.14544239913276052</v>
      </c>
      <c r="I885" s="29">
        <v>0.14544239913276052</v>
      </c>
      <c r="J885" s="29">
        <v>0.32335642726021563</v>
      </c>
      <c r="K885" s="59">
        <v>3.2335642726021561E-3</v>
      </c>
      <c r="L885" s="59">
        <v>2.0828993959591752E-3</v>
      </c>
      <c r="M885" s="59">
        <v>2.0828993959591751E-5</v>
      </c>
      <c r="N885" s="29">
        <v>0</v>
      </c>
      <c r="O885" s="29">
        <v>0</v>
      </c>
      <c r="P885" s="29">
        <v>0.30054804652486616</v>
      </c>
      <c r="Q885" s="29">
        <v>0.30054804652486616</v>
      </c>
      <c r="R885" s="29">
        <v>0</v>
      </c>
      <c r="S885" s="29">
        <v>0</v>
      </c>
      <c r="T885" s="29">
        <v>0</v>
      </c>
      <c r="U885" s="29">
        <v>0</v>
      </c>
      <c r="V885" s="29"/>
      <c r="W885" s="29"/>
      <c r="X885" s="29">
        <v>0</v>
      </c>
      <c r="Y885" s="29">
        <v>0</v>
      </c>
      <c r="Z885" s="28" t="s">
        <v>19</v>
      </c>
      <c r="AA885" s="37"/>
      <c r="AB885" s="38">
        <f t="shared" si="18"/>
        <v>-1.9279751530017233</v>
      </c>
    </row>
    <row r="886" spans="1:28">
      <c r="A886" s="27">
        <v>42883</v>
      </c>
      <c r="B886" s="29">
        <v>2.8609596983388268E-2</v>
      </c>
      <c r="C886" s="29">
        <v>2.8609596983388268E-2</v>
      </c>
      <c r="D886" s="29">
        <v>7.1276817329722977E-3</v>
      </c>
      <c r="E886" s="29">
        <v>7.1276817329722977E-3</v>
      </c>
      <c r="F886" s="29">
        <v>0</v>
      </c>
      <c r="G886" s="29">
        <v>0</v>
      </c>
      <c r="H886" s="29">
        <v>2.7084517387776466E-2</v>
      </c>
      <c r="I886" s="29">
        <v>2.7084517387776466E-2</v>
      </c>
      <c r="J886" s="29">
        <v>6.1755996350485835E-3</v>
      </c>
      <c r="K886" s="59">
        <v>6.1755996350485834E-5</v>
      </c>
      <c r="L886" s="59">
        <v>6.2486981878775256E-3</v>
      </c>
      <c r="M886" s="59">
        <v>6.2486981878775251E-5</v>
      </c>
      <c r="N886" s="29">
        <v>0</v>
      </c>
      <c r="O886" s="29">
        <v>0</v>
      </c>
      <c r="P886" s="29">
        <v>6.1807891682018725E-3</v>
      </c>
      <c r="Q886" s="29">
        <v>6.1807891682018725E-3</v>
      </c>
      <c r="R886" s="29">
        <v>0</v>
      </c>
      <c r="S886" s="29">
        <v>0</v>
      </c>
      <c r="T886" s="29">
        <v>4.1832296197631582E-5</v>
      </c>
      <c r="U886" s="29">
        <v>4.1832296197631582E-5</v>
      </c>
      <c r="V886" s="29"/>
      <c r="W886" s="29"/>
      <c r="X886" s="29">
        <v>2.9827579311702371E-6</v>
      </c>
      <c r="Y886" s="29">
        <v>2.9827579311702371E-6</v>
      </c>
      <c r="Z886" s="28" t="s">
        <v>19</v>
      </c>
      <c r="AA886" s="37"/>
      <c r="AB886" s="38">
        <f t="shared" si="18"/>
        <v>-3.6087930284627596</v>
      </c>
    </row>
    <row r="887" spans="1:28">
      <c r="A887" s="27">
        <v>42884</v>
      </c>
      <c r="B887" s="29">
        <v>1.614325443342228E-2</v>
      </c>
      <c r="C887" s="29">
        <v>1.614325443342228E-2</v>
      </c>
      <c r="D887" s="29">
        <v>3.990801057254053E-2</v>
      </c>
      <c r="E887" s="29">
        <v>3.990801057254053E-2</v>
      </c>
      <c r="F887" s="29">
        <v>0</v>
      </c>
      <c r="G887" s="29">
        <v>0</v>
      </c>
      <c r="H887" s="29">
        <v>1.7830401238535843E-2</v>
      </c>
      <c r="I887" s="29">
        <v>1.7830401238535843E-2</v>
      </c>
      <c r="J887" s="29">
        <v>1.4215417386979515E-2</v>
      </c>
      <c r="K887" s="59">
        <v>1.4215417386979516E-4</v>
      </c>
      <c r="L887" s="59">
        <v>3.7649066577868424E-4</v>
      </c>
      <c r="M887" s="59">
        <v>3.7649066577868424E-6</v>
      </c>
      <c r="N887" s="29">
        <v>0</v>
      </c>
      <c r="O887" s="29">
        <v>0</v>
      </c>
      <c r="P887" s="29">
        <v>1.3232941452145834E-2</v>
      </c>
      <c r="Q887" s="29">
        <v>1.3232941452145834E-2</v>
      </c>
      <c r="R887" s="29">
        <v>1.8751252469153474E-3</v>
      </c>
      <c r="S887" s="29">
        <v>1.8751252469153474E-3</v>
      </c>
      <c r="T887" s="29">
        <v>5.9439322358425771E-2</v>
      </c>
      <c r="U887" s="29">
        <v>5.9439322358425771E-2</v>
      </c>
      <c r="V887" s="29"/>
      <c r="W887" s="29"/>
      <c r="X887" s="29">
        <v>5.9796110412075982E-3</v>
      </c>
      <c r="Y887" s="29">
        <v>5.9796110412075982E-3</v>
      </c>
      <c r="Z887" s="28" t="s">
        <v>19</v>
      </c>
      <c r="AA887" s="37"/>
      <c r="AB887" s="38">
        <f t="shared" si="18"/>
        <v>-4.0268503437968661</v>
      </c>
    </row>
    <row r="888" spans="1:28">
      <c r="A888" s="27">
        <v>42885</v>
      </c>
      <c r="B888" s="29">
        <v>0.20055473763072715</v>
      </c>
      <c r="C888" s="29">
        <v>0.20055473763072715</v>
      </c>
      <c r="D888" s="29">
        <v>0.1605597415824212</v>
      </c>
      <c r="E888" s="29">
        <v>0.1605597415824212</v>
      </c>
      <c r="F888" s="29">
        <v>0</v>
      </c>
      <c r="G888" s="29">
        <v>0</v>
      </c>
      <c r="H888" s="29">
        <v>0.19771534683671196</v>
      </c>
      <c r="I888" s="29">
        <v>0.19771534683671196</v>
      </c>
      <c r="J888" s="29">
        <v>0.25639725436599209</v>
      </c>
      <c r="K888" s="59">
        <v>2.5639725436599208E-3</v>
      </c>
      <c r="L888" s="59">
        <v>3.7573152223116121E-2</v>
      </c>
      <c r="M888" s="59">
        <v>3.7573152223116123E-4</v>
      </c>
      <c r="N888" s="29">
        <v>0</v>
      </c>
      <c r="O888" s="29">
        <v>0</v>
      </c>
      <c r="P888" s="29">
        <v>0.24086213241266852</v>
      </c>
      <c r="Q888" s="29">
        <v>0.24086213241266852</v>
      </c>
      <c r="R888" s="29">
        <v>7.6547733786289799E-3</v>
      </c>
      <c r="S888" s="29">
        <v>7.6547733786289799E-3</v>
      </c>
      <c r="T888" s="29">
        <v>4.1207933567816186E-5</v>
      </c>
      <c r="U888" s="29">
        <v>4.1207933567816186E-5</v>
      </c>
      <c r="V888" s="29"/>
      <c r="W888" s="29"/>
      <c r="X888" s="29">
        <v>7.1119051935202319E-3</v>
      </c>
      <c r="Y888" s="29">
        <v>7.1119051935202319E-3</v>
      </c>
      <c r="Z888" s="28" t="s">
        <v>19</v>
      </c>
      <c r="AA888" s="37"/>
      <c r="AB888" s="38">
        <f t="shared" si="18"/>
        <v>-1.6209269249255498</v>
      </c>
    </row>
    <row r="889" spans="1:28">
      <c r="A889" s="27">
        <v>42886</v>
      </c>
      <c r="B889" s="29">
        <v>0.22964079670732404</v>
      </c>
      <c r="C889" s="29">
        <v>0.22964079670732404</v>
      </c>
      <c r="D889" s="29">
        <v>3.1076858987710891E-2</v>
      </c>
      <c r="E889" s="29">
        <v>3.1076858987710891E-2</v>
      </c>
      <c r="F889" s="29">
        <v>0</v>
      </c>
      <c r="G889" s="29">
        <v>0</v>
      </c>
      <c r="H889" s="29">
        <v>0.21554401779769444</v>
      </c>
      <c r="I889" s="29">
        <v>0.21554401779769444</v>
      </c>
      <c r="J889" s="29">
        <v>0.23998132117503884</v>
      </c>
      <c r="K889" s="59">
        <v>2.3998132117503883E-3</v>
      </c>
      <c r="L889" s="59">
        <v>3.3326390335346803E-2</v>
      </c>
      <c r="M889" s="59">
        <v>3.3326390335346802E-4</v>
      </c>
      <c r="N889" s="29">
        <v>0</v>
      </c>
      <c r="O889" s="29">
        <v>0</v>
      </c>
      <c r="P889" s="29">
        <v>0.22531013312302939</v>
      </c>
      <c r="Q889" s="29">
        <v>0.22531013312302939</v>
      </c>
      <c r="R889" s="29">
        <v>0</v>
      </c>
      <c r="S889" s="29">
        <v>0</v>
      </c>
      <c r="T889" s="29">
        <v>0</v>
      </c>
      <c r="U889" s="29">
        <v>0</v>
      </c>
      <c r="V889" s="29"/>
      <c r="W889" s="29"/>
      <c r="X889" s="29">
        <v>0</v>
      </c>
      <c r="Y889" s="29">
        <v>0</v>
      </c>
      <c r="Z889" s="28" t="s">
        <v>19</v>
      </c>
      <c r="AA889" s="37"/>
      <c r="AB889" s="38">
        <f t="shared" si="18"/>
        <v>-1.534590131374332</v>
      </c>
    </row>
    <row r="890" spans="1:28">
      <c r="A890" s="27">
        <v>42887</v>
      </c>
      <c r="B890" s="29">
        <v>0.11748132250771755</v>
      </c>
      <c r="C890" s="29">
        <v>0.11748132250771755</v>
      </c>
      <c r="D890" s="29">
        <v>0.24065433203604655</v>
      </c>
      <c r="E890" s="29">
        <v>0.24065433203604655</v>
      </c>
      <c r="F890" s="29">
        <v>0</v>
      </c>
      <c r="G890" s="29">
        <v>0</v>
      </c>
      <c r="H890" s="29">
        <v>0.126225824167462</v>
      </c>
      <c r="I890" s="29">
        <v>0.126225824167462</v>
      </c>
      <c r="J890" s="29">
        <v>3.8419528327685436E-2</v>
      </c>
      <c r="K890" s="59">
        <v>3.8419528327685438E-4</v>
      </c>
      <c r="L890" s="59">
        <v>2.0054527669670546E-3</v>
      </c>
      <c r="M890" s="59">
        <v>2.0054527669670546E-5</v>
      </c>
      <c r="N890" s="29">
        <v>0</v>
      </c>
      <c r="O890" s="29">
        <v>0</v>
      </c>
      <c r="P890" s="29">
        <v>3.5834360153276845E-2</v>
      </c>
      <c r="Q890" s="29">
        <v>3.5834360153276845E-2</v>
      </c>
      <c r="R890" s="29">
        <v>1.8783061209559162E-3</v>
      </c>
      <c r="S890" s="29">
        <v>1.8783061209559162E-3</v>
      </c>
      <c r="T890" s="29">
        <v>4.1207933567816186E-5</v>
      </c>
      <c r="U890" s="29">
        <v>4.1207933567816186E-5</v>
      </c>
      <c r="V890" s="29"/>
      <c r="W890" s="29"/>
      <c r="X890" s="29">
        <v>1.7473159605572966E-3</v>
      </c>
      <c r="Y890" s="29">
        <v>1.7473159605572966E-3</v>
      </c>
      <c r="Z890" s="28" t="s">
        <v>19</v>
      </c>
      <c r="AA890" s="37"/>
      <c r="AB890" s="38">
        <f t="shared" si="18"/>
        <v>-2.0696827209064277</v>
      </c>
    </row>
    <row r="891" spans="1:28">
      <c r="A891" s="27">
        <v>42888</v>
      </c>
      <c r="B891" s="29">
        <v>7.4426380880896745E-2</v>
      </c>
      <c r="C891" s="29">
        <v>7.4426380880896745E-2</v>
      </c>
      <c r="D891" s="29">
        <v>2.3946913837394935E-2</v>
      </c>
      <c r="E891" s="29">
        <v>2.3946913837394935E-2</v>
      </c>
      <c r="F891" s="29">
        <v>0</v>
      </c>
      <c r="G891" s="29">
        <v>0</v>
      </c>
      <c r="H891" s="29">
        <v>7.0842659211390935E-2</v>
      </c>
      <c r="I891" s="29">
        <v>7.0842659211390935E-2</v>
      </c>
      <c r="J891" s="29">
        <v>4.9222827460281185E-2</v>
      </c>
      <c r="K891" s="59">
        <v>4.9222827460281189E-4</v>
      </c>
      <c r="L891" s="59">
        <v>2.9660487398458654E-2</v>
      </c>
      <c r="M891" s="59">
        <v>2.9660487398458653E-4</v>
      </c>
      <c r="N891" s="29">
        <v>0</v>
      </c>
      <c r="O891" s="29">
        <v>0</v>
      </c>
      <c r="P891" s="29">
        <v>4.7834025515811771E-2</v>
      </c>
      <c r="Q891" s="29">
        <v>4.7834025515811771E-2</v>
      </c>
      <c r="R891" s="29">
        <v>3.3583503782941824E-3</v>
      </c>
      <c r="S891" s="29">
        <v>3.3583503782941824E-3</v>
      </c>
      <c r="T891" s="29">
        <v>0</v>
      </c>
      <c r="U891" s="29">
        <v>0</v>
      </c>
      <c r="V891" s="29"/>
      <c r="W891" s="29"/>
      <c r="X891" s="29">
        <v>3.1188907469323094E-3</v>
      </c>
      <c r="Y891" s="29">
        <v>3.1188907469323094E-3</v>
      </c>
      <c r="Z891" s="28" t="s">
        <v>19</v>
      </c>
      <c r="AA891" s="37"/>
      <c r="AB891" s="38">
        <f t="shared" si="18"/>
        <v>-2.6472939284971897</v>
      </c>
    </row>
    <row r="892" spans="1:28">
      <c r="A892" s="27">
        <v>42889</v>
      </c>
      <c r="B892" s="29">
        <v>2.0055482080535356E-3</v>
      </c>
      <c r="C892" s="29">
        <v>2.0055482080535356E-3</v>
      </c>
      <c r="D892" s="29">
        <v>1.9004374088731513E-2</v>
      </c>
      <c r="E892" s="29">
        <v>1.9004374088731513E-2</v>
      </c>
      <c r="F892" s="29">
        <v>0</v>
      </c>
      <c r="G892" s="29">
        <v>0</v>
      </c>
      <c r="H892" s="29">
        <v>3.2123569212327667E-3</v>
      </c>
      <c r="I892" s="29">
        <v>3.2123569212327667E-3</v>
      </c>
      <c r="J892" s="29">
        <v>1.4392930192689349E-3</v>
      </c>
      <c r="K892" s="59">
        <v>1.4392930192689349E-5</v>
      </c>
      <c r="L892" s="59">
        <v>1.0414496979795875E-2</v>
      </c>
      <c r="M892" s="59">
        <v>1.0414496979795875E-4</v>
      </c>
      <c r="N892" s="29">
        <v>0</v>
      </c>
      <c r="O892" s="29">
        <v>0</v>
      </c>
      <c r="P892" s="29">
        <v>2.0764755175282008E-3</v>
      </c>
      <c r="Q892" s="29">
        <v>2.0764755175282008E-3</v>
      </c>
      <c r="R892" s="29">
        <v>4.3212173841128063E-3</v>
      </c>
      <c r="S892" s="29">
        <v>4.3212173841128063E-3</v>
      </c>
      <c r="T892" s="29">
        <v>0</v>
      </c>
      <c r="U892" s="29">
        <v>0</v>
      </c>
      <c r="V892" s="29"/>
      <c r="W892" s="29"/>
      <c r="X892" s="29">
        <v>4.0131026833591116E-3</v>
      </c>
      <c r="Y892" s="29">
        <v>4.0131026833591116E-3</v>
      </c>
      <c r="Z892" s="28" t="s">
        <v>19</v>
      </c>
      <c r="AA892" s="37"/>
      <c r="AB892" s="38">
        <f t="shared" si="18"/>
        <v>-5.7407503678903113</v>
      </c>
    </row>
    <row r="893" spans="1:28">
      <c r="A893" s="27">
        <v>42890</v>
      </c>
      <c r="B893" s="29">
        <v>2.2833823235388725E-2</v>
      </c>
      <c r="C893" s="29">
        <v>2.2833823235388725E-2</v>
      </c>
      <c r="D893" s="29">
        <v>0.30997899572673349</v>
      </c>
      <c r="E893" s="29">
        <v>0.30997899572673349</v>
      </c>
      <c r="F893" s="29">
        <v>0</v>
      </c>
      <c r="G893" s="29">
        <v>0</v>
      </c>
      <c r="H893" s="29">
        <v>4.3219307417787282E-2</v>
      </c>
      <c r="I893" s="29">
        <v>4.3219307417787282E-2</v>
      </c>
      <c r="J893" s="29">
        <v>9.7116767430526808E-4</v>
      </c>
      <c r="K893" s="59">
        <v>9.7116767430526801E-6</v>
      </c>
      <c r="L893" s="59">
        <v>6.2177481642804497E-2</v>
      </c>
      <c r="M893" s="59">
        <v>6.2177481642804492E-4</v>
      </c>
      <c r="N893" s="29">
        <v>0</v>
      </c>
      <c r="O893" s="29">
        <v>0</v>
      </c>
      <c r="P893" s="29">
        <v>5.3164273714898713E-3</v>
      </c>
      <c r="Q893" s="29">
        <v>5.3164273714898713E-3</v>
      </c>
      <c r="R893" s="29">
        <v>0</v>
      </c>
      <c r="S893" s="29">
        <v>0</v>
      </c>
      <c r="T893" s="29">
        <v>0</v>
      </c>
      <c r="U893" s="29">
        <v>0</v>
      </c>
      <c r="V893" s="29"/>
      <c r="W893" s="29"/>
      <c r="X893" s="29">
        <v>0</v>
      </c>
      <c r="Y893" s="29">
        <v>0</v>
      </c>
      <c r="Z893" s="28" t="s">
        <v>19</v>
      </c>
      <c r="AA893" s="37"/>
      <c r="AB893" s="38">
        <f t="shared" si="18"/>
        <v>-3.1414679526086711</v>
      </c>
    </row>
    <row r="894" spans="1:28">
      <c r="A894" s="27">
        <v>42891</v>
      </c>
      <c r="B894" s="29">
        <v>4.1605270157964907E-3</v>
      </c>
      <c r="C894" s="29">
        <v>4.1605270157964907E-3</v>
      </c>
      <c r="D894" s="29">
        <v>1.5146150107616455E-3</v>
      </c>
      <c r="E894" s="29">
        <v>1.5146150107616455E-3</v>
      </c>
      <c r="F894" s="29">
        <v>0</v>
      </c>
      <c r="G894" s="29">
        <v>0</v>
      </c>
      <c r="H894" s="29">
        <v>3.9726840621480807E-3</v>
      </c>
      <c r="I894" s="29">
        <v>3.9726840621480807E-3</v>
      </c>
      <c r="J894" s="29">
        <v>4.7128850308728364E-3</v>
      </c>
      <c r="K894" s="59">
        <v>4.7128850308728363E-5</v>
      </c>
      <c r="L894" s="59">
        <v>2.0828993959591752E-3</v>
      </c>
      <c r="M894" s="59">
        <v>2.0828993959591751E-5</v>
      </c>
      <c r="N894" s="29">
        <v>0</v>
      </c>
      <c r="O894" s="29">
        <v>0</v>
      </c>
      <c r="P894" s="29">
        <v>4.5261727483876281E-3</v>
      </c>
      <c r="Q894" s="29">
        <v>4.5261727483876281E-3</v>
      </c>
      <c r="R894" s="29">
        <v>0</v>
      </c>
      <c r="S894" s="29">
        <v>0</v>
      </c>
      <c r="T894" s="29">
        <v>2.7909009552748235E-2</v>
      </c>
      <c r="U894" s="29">
        <v>2.7909009552748235E-2</v>
      </c>
      <c r="V894" s="29"/>
      <c r="W894" s="29"/>
      <c r="X894" s="29">
        <v>1.9899892466165611E-3</v>
      </c>
      <c r="Y894" s="29">
        <v>1.9899892466165611E-3</v>
      </c>
      <c r="Z894" s="28" t="s">
        <v>19</v>
      </c>
      <c r="AA894" s="37"/>
      <c r="AB894" s="38">
        <f t="shared" si="18"/>
        <v>-5.5283133265429472</v>
      </c>
    </row>
    <row r="895" spans="1:28">
      <c r="A895" s="27">
        <v>42892</v>
      </c>
      <c r="B895" s="29">
        <v>0.99901038476566928</v>
      </c>
      <c r="C895" s="29">
        <v>0.99901038476566928</v>
      </c>
      <c r="D895" s="29">
        <v>3.4583072970908769E-3</v>
      </c>
      <c r="E895" s="29">
        <v>3.4583072970908769E-3</v>
      </c>
      <c r="F895" s="29">
        <v>0</v>
      </c>
      <c r="G895" s="29">
        <v>0</v>
      </c>
      <c r="H895" s="29">
        <v>0.92833250795545952</v>
      </c>
      <c r="I895" s="29">
        <v>0.92833250795545952</v>
      </c>
      <c r="J895" s="29">
        <v>0.69018897917343003</v>
      </c>
      <c r="K895" s="59">
        <v>6.9018897917343001E-3</v>
      </c>
      <c r="L895" s="59">
        <v>2.0828993959591752E-3</v>
      </c>
      <c r="M895" s="59">
        <v>2.0828993959591751E-5</v>
      </c>
      <c r="N895" s="29">
        <v>0</v>
      </c>
      <c r="O895" s="29">
        <v>0</v>
      </c>
      <c r="P895" s="29">
        <v>0.64133781624629171</v>
      </c>
      <c r="Q895" s="29">
        <v>0.64133781624629171</v>
      </c>
      <c r="R895" s="29">
        <v>4.8412902897458166E-3</v>
      </c>
      <c r="S895" s="29">
        <v>4.8412902897458166E-3</v>
      </c>
      <c r="T895" s="29">
        <v>0</v>
      </c>
      <c r="U895" s="29">
        <v>0</v>
      </c>
      <c r="V895" s="29"/>
      <c r="W895" s="29"/>
      <c r="X895" s="29">
        <v>4.4960929584634286E-3</v>
      </c>
      <c r="Y895" s="29">
        <v>4.4960929584634286E-3</v>
      </c>
      <c r="Z895" s="28" t="s">
        <v>19</v>
      </c>
      <c r="AA895" s="37"/>
      <c r="AB895" s="38">
        <f t="shared" si="18"/>
        <v>-7.436530438571054E-2</v>
      </c>
    </row>
    <row r="896" spans="1:28">
      <c r="A896" s="27">
        <v>42893</v>
      </c>
      <c r="B896" s="29">
        <v>2.1233140397275804E-2</v>
      </c>
      <c r="C896" s="29">
        <v>2.1233140397275804E-2</v>
      </c>
      <c r="D896" s="29">
        <v>2.8231271262931304E-2</v>
      </c>
      <c r="E896" s="29">
        <v>2.8231271262931304E-2</v>
      </c>
      <c r="F896" s="29">
        <v>0</v>
      </c>
      <c r="G896" s="29">
        <v>0</v>
      </c>
      <c r="H896" s="29">
        <v>2.1729963258097101E-2</v>
      </c>
      <c r="I896" s="29">
        <v>2.1729963258097101E-2</v>
      </c>
      <c r="J896" s="29">
        <v>6.5255409356483565E-2</v>
      </c>
      <c r="K896" s="59">
        <v>6.5255409356483563E-4</v>
      </c>
      <c r="L896" s="59">
        <v>1.2497396375755049E-2</v>
      </c>
      <c r="M896" s="59">
        <v>1.249739637575505E-4</v>
      </c>
      <c r="N896" s="29">
        <v>0</v>
      </c>
      <c r="O896" s="29">
        <v>0</v>
      </c>
      <c r="P896" s="29">
        <v>6.1509925391762421E-2</v>
      </c>
      <c r="Q896" s="29">
        <v>6.1509925391762421E-2</v>
      </c>
      <c r="R896" s="29">
        <v>3.1984289317087448E-4</v>
      </c>
      <c r="S896" s="29">
        <v>3.1984289317087448E-4</v>
      </c>
      <c r="T896" s="29">
        <v>0</v>
      </c>
      <c r="U896" s="29">
        <v>0</v>
      </c>
      <c r="V896" s="29"/>
      <c r="W896" s="29"/>
      <c r="X896" s="29">
        <v>2.9703721399355323E-4</v>
      </c>
      <c r="Y896" s="29">
        <v>2.9703721399355323E-4</v>
      </c>
      <c r="Z896" s="28" t="s">
        <v>19</v>
      </c>
      <c r="AA896" s="37"/>
      <c r="AB896" s="38">
        <f t="shared" si="18"/>
        <v>-3.8290631755529136</v>
      </c>
    </row>
    <row r="897" spans="1:28">
      <c r="A897" s="27">
        <v>42894</v>
      </c>
      <c r="B897" s="29">
        <v>4.0134158101540522E-2</v>
      </c>
      <c r="C897" s="29">
        <v>4.0134158101540522E-2</v>
      </c>
      <c r="D897" s="29">
        <v>0.14917121589150709</v>
      </c>
      <c r="E897" s="29">
        <v>0.14917121589150709</v>
      </c>
      <c r="F897" s="29">
        <v>0</v>
      </c>
      <c r="G897" s="29">
        <v>0</v>
      </c>
      <c r="H897" s="29">
        <v>4.7875096936023771E-2</v>
      </c>
      <c r="I897" s="29">
        <v>4.7875096936023771E-2</v>
      </c>
      <c r="J897" s="29">
        <v>3.9000043178790571E-2</v>
      </c>
      <c r="K897" s="59">
        <v>3.9000043178790572E-4</v>
      </c>
      <c r="L897" s="59">
        <v>4.4051756354445998E-2</v>
      </c>
      <c r="M897" s="59">
        <v>4.4051756354445998E-4</v>
      </c>
      <c r="N897" s="29">
        <v>0</v>
      </c>
      <c r="O897" s="29">
        <v>0</v>
      </c>
      <c r="P897" s="29">
        <v>3.9358682741290764E-2</v>
      </c>
      <c r="Q897" s="29">
        <v>3.9358682741290764E-2</v>
      </c>
      <c r="R897" s="29">
        <v>4.1987537335509053E-6</v>
      </c>
      <c r="S897" s="29">
        <v>4.1987537335509053E-6</v>
      </c>
      <c r="T897" s="29">
        <v>0</v>
      </c>
      <c r="U897" s="29">
        <v>0</v>
      </c>
      <c r="V897" s="29"/>
      <c r="W897" s="29"/>
      <c r="X897" s="29">
        <v>3.8993710283651286E-6</v>
      </c>
      <c r="Y897" s="29">
        <v>3.8993710283651286E-6</v>
      </c>
      <c r="Z897" s="28" t="s">
        <v>19</v>
      </c>
      <c r="AA897" s="37"/>
      <c r="AB897" s="38">
        <f t="shared" si="18"/>
        <v>-3.0391598067100345</v>
      </c>
    </row>
    <row r="898" spans="1:28">
      <c r="A898" s="27">
        <v>42895</v>
      </c>
      <c r="B898" s="29">
        <v>4.3287018373941458E-2</v>
      </c>
      <c r="C898" s="29">
        <v>4.3287018373941458E-2</v>
      </c>
      <c r="D898" s="29">
        <v>0</v>
      </c>
      <c r="E898" s="29">
        <v>0</v>
      </c>
      <c r="F898" s="29">
        <v>0</v>
      </c>
      <c r="G898" s="29">
        <v>0</v>
      </c>
      <c r="H898" s="29">
        <v>4.0213914895624134E-2</v>
      </c>
      <c r="I898" s="29">
        <v>4.0213914895624134E-2</v>
      </c>
      <c r="J898" s="29">
        <v>1.787647369597746E-2</v>
      </c>
      <c r="K898" s="59">
        <v>1.787647369597746E-4</v>
      </c>
      <c r="L898" s="59">
        <v>0</v>
      </c>
      <c r="M898" s="59">
        <v>0</v>
      </c>
      <c r="N898" s="29">
        <v>0</v>
      </c>
      <c r="O898" s="29">
        <v>0</v>
      </c>
      <c r="P898" s="29">
        <v>1.6607357560036166E-2</v>
      </c>
      <c r="Q898" s="29">
        <v>1.6607357560036166E-2</v>
      </c>
      <c r="R898" s="29">
        <v>0</v>
      </c>
      <c r="S898" s="29">
        <v>0</v>
      </c>
      <c r="T898" s="29">
        <v>0</v>
      </c>
      <c r="U898" s="29">
        <v>0</v>
      </c>
      <c r="V898" s="29"/>
      <c r="W898" s="29"/>
      <c r="X898" s="29">
        <v>0</v>
      </c>
      <c r="Y898" s="29">
        <v>0</v>
      </c>
      <c r="Z898" s="28" t="s">
        <v>19</v>
      </c>
      <c r="AA898" s="37"/>
      <c r="AB898" s="38">
        <f t="shared" si="18"/>
        <v>-3.2135422015681807</v>
      </c>
    </row>
    <row r="899" spans="1:28">
      <c r="A899" s="27">
        <v>42896</v>
      </c>
      <c r="B899" s="29">
        <v>2.3874939296484226E-3</v>
      </c>
      <c r="C899" s="29">
        <v>2.3874939296484226E-3</v>
      </c>
      <c r="D899" s="29">
        <v>0.12915496771505916</v>
      </c>
      <c r="E899" s="29">
        <v>0.12915496771505916</v>
      </c>
      <c r="F899" s="29">
        <v>0</v>
      </c>
      <c r="G899" s="29">
        <v>0</v>
      </c>
      <c r="H899" s="29">
        <v>1.1387179730645163E-2</v>
      </c>
      <c r="I899" s="29">
        <v>1.1387179730645163E-2</v>
      </c>
      <c r="J899" s="29">
        <v>1.5192537425616538E-2</v>
      </c>
      <c r="K899" s="59">
        <v>1.5192537425616539E-4</v>
      </c>
      <c r="L899" s="59">
        <v>0.11689231410122891</v>
      </c>
      <c r="M899" s="59">
        <v>1.1689231410122892E-3</v>
      </c>
      <c r="N899" s="29">
        <v>0</v>
      </c>
      <c r="O899" s="29">
        <v>0</v>
      </c>
      <c r="P899" s="29">
        <v>2.2412575884861934E-2</v>
      </c>
      <c r="Q899" s="29">
        <v>2.2412575884861934E-2</v>
      </c>
      <c r="R899" s="29">
        <v>0</v>
      </c>
      <c r="S899" s="29">
        <v>0</v>
      </c>
      <c r="T899" s="29">
        <v>4.4579491768819333E-2</v>
      </c>
      <c r="U899" s="29">
        <v>4.4579491768819333E-2</v>
      </c>
      <c r="V899" s="29"/>
      <c r="W899" s="29"/>
      <c r="X899" s="29">
        <v>3.1786405415754472E-3</v>
      </c>
      <c r="Y899" s="29">
        <v>3.1786405415754472E-3</v>
      </c>
      <c r="Z899" s="28" t="s">
        <v>19</v>
      </c>
      <c r="AA899" s="37"/>
      <c r="AB899" s="38">
        <f t="shared" si="18"/>
        <v>-4.4752671414330436</v>
      </c>
    </row>
    <row r="900" spans="1:28">
      <c r="A900" s="27">
        <v>42897</v>
      </c>
      <c r="B900" s="29">
        <v>2.0051271648337997E-2</v>
      </c>
      <c r="C900" s="29">
        <v>2.0051271648337997E-2</v>
      </c>
      <c r="D900" s="29">
        <v>0.13123902682678101</v>
      </c>
      <c r="E900" s="29">
        <v>0.13123902682678101</v>
      </c>
      <c r="F900" s="29">
        <v>0</v>
      </c>
      <c r="G900" s="29">
        <v>0</v>
      </c>
      <c r="H900" s="29">
        <v>2.7944896342776752E-2</v>
      </c>
      <c r="I900" s="29">
        <v>2.7944896342776752E-2</v>
      </c>
      <c r="J900" s="29">
        <v>2.8160387980997641E-3</v>
      </c>
      <c r="K900" s="59">
        <v>2.8160387980997642E-5</v>
      </c>
      <c r="L900" s="59">
        <v>1.4834856084413829E-3</v>
      </c>
      <c r="M900" s="59">
        <v>1.4834856084413829E-5</v>
      </c>
      <c r="N900" s="29">
        <v>0</v>
      </c>
      <c r="O900" s="29">
        <v>0</v>
      </c>
      <c r="P900" s="29">
        <v>2.7214359819204164E-3</v>
      </c>
      <c r="Q900" s="29">
        <v>2.7214359819204164E-3</v>
      </c>
      <c r="R900" s="29">
        <v>0</v>
      </c>
      <c r="S900" s="29">
        <v>0</v>
      </c>
      <c r="T900" s="29">
        <v>0</v>
      </c>
      <c r="U900" s="29">
        <v>0</v>
      </c>
      <c r="V900" s="29"/>
      <c r="W900" s="29"/>
      <c r="X900" s="29">
        <v>0</v>
      </c>
      <c r="Y900" s="29">
        <v>0</v>
      </c>
      <c r="Z900" s="28" t="s">
        <v>19</v>
      </c>
      <c r="AA900" s="37"/>
      <c r="AB900" s="38">
        <f t="shared" si="18"/>
        <v>-3.5775206955972263</v>
      </c>
    </row>
    <row r="901" spans="1:28">
      <c r="A901" s="27">
        <v>42898</v>
      </c>
      <c r="B901" s="29">
        <v>3.3300975893974194E-4</v>
      </c>
      <c r="C901" s="29">
        <v>3.3300975893974194E-4</v>
      </c>
      <c r="D901" s="29">
        <v>2.9313727073727244E-2</v>
      </c>
      <c r="E901" s="29">
        <v>2.9313727073727244E-2</v>
      </c>
      <c r="F901" s="29">
        <v>0</v>
      </c>
      <c r="G901" s="29">
        <v>0</v>
      </c>
      <c r="H901" s="29">
        <v>2.3904566917554849E-3</v>
      </c>
      <c r="I901" s="29">
        <v>2.3904566917554849E-3</v>
      </c>
      <c r="J901" s="29">
        <v>4.7976433975631172E-4</v>
      </c>
      <c r="K901" s="59">
        <v>4.797643397563117E-6</v>
      </c>
      <c r="L901" s="59">
        <v>1.0565592736211202E-2</v>
      </c>
      <c r="M901" s="59">
        <v>1.0565592736211202E-4</v>
      </c>
      <c r="N901" s="29">
        <v>0</v>
      </c>
      <c r="O901" s="29">
        <v>0</v>
      </c>
      <c r="P901" s="29">
        <v>1.1957941216900994E-3</v>
      </c>
      <c r="Q901" s="29">
        <v>1.1957941216900994E-3</v>
      </c>
      <c r="R901" s="29">
        <v>0</v>
      </c>
      <c r="S901" s="29">
        <v>0</v>
      </c>
      <c r="T901" s="29">
        <v>0</v>
      </c>
      <c r="U901" s="29">
        <v>0</v>
      </c>
      <c r="V901" s="29"/>
      <c r="W901" s="29"/>
      <c r="X901" s="29">
        <v>0</v>
      </c>
      <c r="Y901" s="29">
        <v>0</v>
      </c>
      <c r="Z901" s="28" t="s">
        <v>19</v>
      </c>
      <c r="AA901" s="37"/>
      <c r="AB901" s="38">
        <f t="shared" si="18"/>
        <v>-6.0362708468764987</v>
      </c>
    </row>
    <row r="902" spans="1:28">
      <c r="A902" s="27">
        <v>42899</v>
      </c>
      <c r="B902" s="29">
        <v>3.0369349242318831E-3</v>
      </c>
      <c r="C902" s="29">
        <v>3.0369349242318831E-3</v>
      </c>
      <c r="D902" s="29">
        <v>0.74612610156044168</v>
      </c>
      <c r="E902" s="29">
        <v>0.74612610156044168</v>
      </c>
      <c r="F902" s="29">
        <v>0</v>
      </c>
      <c r="G902" s="29">
        <v>0</v>
      </c>
      <c r="H902" s="29">
        <v>5.5791547934592657E-2</v>
      </c>
      <c r="I902" s="29">
        <v>5.5791547934592657E-2</v>
      </c>
      <c r="J902" s="29">
        <v>2.0789788056106836E-3</v>
      </c>
      <c r="K902" s="59">
        <v>2.0789788056106835E-5</v>
      </c>
      <c r="L902" s="59">
        <v>0.12958048557743349</v>
      </c>
      <c r="M902" s="59">
        <v>1.2958048557743349E-3</v>
      </c>
      <c r="N902" s="29">
        <v>0</v>
      </c>
      <c r="O902" s="29">
        <v>0</v>
      </c>
      <c r="P902" s="29">
        <v>1.1130776288318921E-2</v>
      </c>
      <c r="Q902" s="29">
        <v>1.1130776288318921E-2</v>
      </c>
      <c r="R902" s="29">
        <v>2.1677656586476832E-3</v>
      </c>
      <c r="S902" s="29">
        <v>2.1677656586476832E-3</v>
      </c>
      <c r="T902" s="29">
        <v>0</v>
      </c>
      <c r="U902" s="29">
        <v>0</v>
      </c>
      <c r="V902" s="29"/>
      <c r="W902" s="29"/>
      <c r="X902" s="29">
        <v>2.013197996841542E-3</v>
      </c>
      <c r="Y902" s="29">
        <v>2.013197996841542E-3</v>
      </c>
      <c r="Z902" s="28" t="s">
        <v>19</v>
      </c>
      <c r="AA902" s="37"/>
      <c r="AB902" s="38">
        <f t="shared" si="18"/>
        <v>-2.8861328917739426</v>
      </c>
    </row>
    <row r="903" spans="1:28">
      <c r="A903" s="27">
        <v>42900</v>
      </c>
      <c r="B903" s="29">
        <v>1.9373152069126626E-2</v>
      </c>
      <c r="C903" s="29">
        <v>1.9373152069126626E-2</v>
      </c>
      <c r="D903" s="29">
        <v>7.4601124765673824E-3</v>
      </c>
      <c r="E903" s="29">
        <v>7.4601124765673824E-3</v>
      </c>
      <c r="F903" s="29">
        <v>0</v>
      </c>
      <c r="G903" s="29">
        <v>0</v>
      </c>
      <c r="H903" s="29">
        <v>1.852740189310469E-2</v>
      </c>
      <c r="I903" s="29">
        <v>1.852740189310469E-2</v>
      </c>
      <c r="J903" s="29">
        <v>1.3006121595089803E-2</v>
      </c>
      <c r="K903" s="59">
        <v>1.3006121595089803E-4</v>
      </c>
      <c r="L903" s="59">
        <v>7.5609248073318057E-3</v>
      </c>
      <c r="M903" s="59">
        <v>7.560924807331806E-5</v>
      </c>
      <c r="N903" s="29">
        <v>0</v>
      </c>
      <c r="O903" s="29">
        <v>0</v>
      </c>
      <c r="P903" s="29">
        <v>1.2619547194330082E-2</v>
      </c>
      <c r="Q903" s="29">
        <v>1.2619547194330082E-2</v>
      </c>
      <c r="R903" s="29">
        <v>3.2200641235934607E-2</v>
      </c>
      <c r="S903" s="29">
        <v>3.2200641235934607E-2</v>
      </c>
      <c r="T903" s="29">
        <v>0</v>
      </c>
      <c r="U903" s="29">
        <v>0</v>
      </c>
      <c r="V903" s="29"/>
      <c r="W903" s="29"/>
      <c r="X903" s="29">
        <v>2.9904646830523764E-2</v>
      </c>
      <c r="Y903" s="29">
        <v>2.9904646830523764E-2</v>
      </c>
      <c r="Z903" s="28" t="s">
        <v>19</v>
      </c>
      <c r="AA903" s="37"/>
      <c r="AB903" s="38">
        <f t="shared" si="18"/>
        <v>-3.9885044593569527</v>
      </c>
    </row>
    <row r="904" spans="1:28">
      <c r="A904" s="27">
        <v>42901</v>
      </c>
      <c r="B904" s="29">
        <v>3.6394816199615885E-3</v>
      </c>
      <c r="C904" s="29">
        <v>3.6394816199615885E-3</v>
      </c>
      <c r="D904" s="29">
        <v>7.6921475993256888E-3</v>
      </c>
      <c r="E904" s="29">
        <v>7.6921475993256888E-3</v>
      </c>
      <c r="F904" s="29">
        <v>0</v>
      </c>
      <c r="G904" s="29">
        <v>0</v>
      </c>
      <c r="H904" s="29">
        <v>3.9271951744054186E-3</v>
      </c>
      <c r="I904" s="29">
        <v>3.9271951744054186E-3</v>
      </c>
      <c r="J904" s="29">
        <v>6.2961073520686655E-3</v>
      </c>
      <c r="K904" s="59">
        <v>6.2961073520686659E-5</v>
      </c>
      <c r="L904" s="59">
        <v>9.6151844991571107E-5</v>
      </c>
      <c r="M904" s="59">
        <v>9.6151844991571115E-7</v>
      </c>
      <c r="N904" s="29">
        <v>0</v>
      </c>
      <c r="O904" s="29">
        <v>0</v>
      </c>
      <c r="P904" s="29">
        <v>5.8559498741472685E-3</v>
      </c>
      <c r="Q904" s="29">
        <v>5.8559498741472685E-3</v>
      </c>
      <c r="R904" s="29">
        <v>0</v>
      </c>
      <c r="S904" s="29">
        <v>0</v>
      </c>
      <c r="T904" s="29">
        <v>2.6348102978209744E-2</v>
      </c>
      <c r="U904" s="29">
        <v>2.6348102978209744E-2</v>
      </c>
      <c r="V904" s="29"/>
      <c r="W904" s="29"/>
      <c r="X904" s="29">
        <v>1.8786923088863286E-3</v>
      </c>
      <c r="Y904" s="29">
        <v>1.8786923088863286E-3</v>
      </c>
      <c r="Z904" s="28" t="s">
        <v>19</v>
      </c>
      <c r="AA904" s="37"/>
      <c r="AB904" s="38">
        <f t="shared" si="18"/>
        <v>-5.5398298039833023</v>
      </c>
    </row>
    <row r="905" spans="1:28">
      <c r="A905" s="27">
        <v>42902</v>
      </c>
      <c r="B905" s="29">
        <v>2.3972576670339522E-2</v>
      </c>
      <c r="C905" s="29">
        <v>2.3972576670339522E-2</v>
      </c>
      <c r="D905" s="29">
        <v>2.7057419591109182E-2</v>
      </c>
      <c r="E905" s="29">
        <v>2.7057419591109182E-2</v>
      </c>
      <c r="F905" s="29">
        <v>0</v>
      </c>
      <c r="G905" s="29">
        <v>0</v>
      </c>
      <c r="H905" s="29">
        <v>2.4191580932263618E-2</v>
      </c>
      <c r="I905" s="29">
        <v>2.4191580932263618E-2</v>
      </c>
      <c r="J905" s="29">
        <v>1.7536985832559047E-2</v>
      </c>
      <c r="K905" s="59">
        <v>1.7536985832559049E-4</v>
      </c>
      <c r="L905" s="59">
        <v>2.3478372718775085E-3</v>
      </c>
      <c r="M905" s="59">
        <v>2.3478372718775085E-5</v>
      </c>
      <c r="N905" s="29">
        <v>0</v>
      </c>
      <c r="O905" s="29">
        <v>0</v>
      </c>
      <c r="P905" s="29">
        <v>1.6458652719585649E-2</v>
      </c>
      <c r="Q905" s="29">
        <v>1.6458652719585649E-2</v>
      </c>
      <c r="R905" s="29">
        <v>4.1923919854697676E-3</v>
      </c>
      <c r="S905" s="29">
        <v>4.1923919854697676E-3</v>
      </c>
      <c r="T905" s="29">
        <v>0</v>
      </c>
      <c r="U905" s="29">
        <v>0</v>
      </c>
      <c r="V905" s="29"/>
      <c r="W905" s="29"/>
      <c r="X905" s="29">
        <v>3.8934628904433639E-3</v>
      </c>
      <c r="Y905" s="29">
        <v>3.8934628904433639E-3</v>
      </c>
      <c r="Z905" s="28" t="s">
        <v>19</v>
      </c>
      <c r="AA905" s="37"/>
      <c r="AB905" s="38">
        <f t="shared" ref="AB905:AB968" si="19">IF(I905&gt;0,LN(I905),"")</f>
        <v>-3.7217506017101338</v>
      </c>
    </row>
    <row r="906" spans="1:28">
      <c r="A906" s="27">
        <v>42903</v>
      </c>
      <c r="B906" s="29">
        <v>5.3090024579926343E-2</v>
      </c>
      <c r="C906" s="29">
        <v>5.3090024579926343E-2</v>
      </c>
      <c r="D906" s="29">
        <v>0</v>
      </c>
      <c r="E906" s="29">
        <v>0</v>
      </c>
      <c r="F906" s="29">
        <v>0</v>
      </c>
      <c r="G906" s="29">
        <v>0</v>
      </c>
      <c r="H906" s="29">
        <v>4.932096989958043E-2</v>
      </c>
      <c r="I906" s="29">
        <v>4.932096989958043E-2</v>
      </c>
      <c r="J906" s="29">
        <v>1.8973080422896277E-2</v>
      </c>
      <c r="K906" s="59">
        <v>1.8973080422896276E-4</v>
      </c>
      <c r="L906" s="59">
        <v>0</v>
      </c>
      <c r="M906" s="59">
        <v>0</v>
      </c>
      <c r="N906" s="29">
        <v>0</v>
      </c>
      <c r="O906" s="29">
        <v>0</v>
      </c>
      <c r="P906" s="29">
        <v>1.762611217162266E-2</v>
      </c>
      <c r="Q906" s="29">
        <v>1.762611217162266E-2</v>
      </c>
      <c r="R906" s="29">
        <v>5.2548039150197689E-3</v>
      </c>
      <c r="S906" s="29">
        <v>5.2548039150197689E-3</v>
      </c>
      <c r="T906" s="29">
        <v>0</v>
      </c>
      <c r="U906" s="29">
        <v>0</v>
      </c>
      <c r="V906" s="29"/>
      <c r="W906" s="29"/>
      <c r="X906" s="29">
        <v>4.8801219233781763E-3</v>
      </c>
      <c r="Y906" s="29">
        <v>4.8801219233781763E-3</v>
      </c>
      <c r="Z906" s="28" t="s">
        <v>19</v>
      </c>
      <c r="AA906" s="37"/>
      <c r="AB906" s="38">
        <f t="shared" si="19"/>
        <v>-3.0094059354377412</v>
      </c>
    </row>
    <row r="907" spans="1:28">
      <c r="A907" s="27">
        <v>42904</v>
      </c>
      <c r="B907" s="29">
        <v>3.0063949921132066E-3</v>
      </c>
      <c r="C907" s="29">
        <v>3.0063949921132066E-3</v>
      </c>
      <c r="D907" s="29">
        <v>2.6664583767270571E-3</v>
      </c>
      <c r="E907" s="29">
        <v>2.6664583767270571E-3</v>
      </c>
      <c r="F907" s="29">
        <v>0</v>
      </c>
      <c r="G907" s="29">
        <v>0</v>
      </c>
      <c r="H907" s="29">
        <v>2.9822616506544317E-3</v>
      </c>
      <c r="I907" s="29">
        <v>2.9822616506544317E-3</v>
      </c>
      <c r="J907" s="29">
        <v>5.0743075001559246E-3</v>
      </c>
      <c r="K907" s="59">
        <v>5.0743075001559249E-5</v>
      </c>
      <c r="L907" s="59">
        <v>2.0828993959591752E-3</v>
      </c>
      <c r="M907" s="59">
        <v>2.0828993959591751E-5</v>
      </c>
      <c r="N907" s="29">
        <v>0</v>
      </c>
      <c r="O907" s="29">
        <v>0</v>
      </c>
      <c r="P907" s="29">
        <v>4.8619365169974326E-3</v>
      </c>
      <c r="Q907" s="29">
        <v>4.8619365169974326E-3</v>
      </c>
      <c r="R907" s="29">
        <v>0</v>
      </c>
      <c r="S907" s="29">
        <v>0</v>
      </c>
      <c r="T907" s="29">
        <v>0</v>
      </c>
      <c r="U907" s="29">
        <v>0</v>
      </c>
      <c r="V907" s="29"/>
      <c r="W907" s="29"/>
      <c r="X907" s="29">
        <v>0</v>
      </c>
      <c r="Y907" s="29">
        <v>0</v>
      </c>
      <c r="Z907" s="28" t="s">
        <v>19</v>
      </c>
      <c r="AA907" s="37"/>
      <c r="AB907" s="38">
        <f t="shared" si="19"/>
        <v>-5.8150733231439329</v>
      </c>
    </row>
    <row r="908" spans="1:28">
      <c r="A908" s="27">
        <v>42905</v>
      </c>
      <c r="B908" s="29">
        <v>4.8408488417156122E-3</v>
      </c>
      <c r="C908" s="29">
        <v>4.8408488417156122E-3</v>
      </c>
      <c r="D908" s="29">
        <v>2.7320697076997835E-3</v>
      </c>
      <c r="E908" s="29">
        <v>2.7320697076997835E-3</v>
      </c>
      <c r="F908" s="29">
        <v>0</v>
      </c>
      <c r="G908" s="29">
        <v>0</v>
      </c>
      <c r="H908" s="29">
        <v>4.6911389116907655E-3</v>
      </c>
      <c r="I908" s="29">
        <v>4.6911389116907655E-3</v>
      </c>
      <c r="J908" s="29">
        <v>5.4980993336073329E-3</v>
      </c>
      <c r="K908" s="59">
        <v>5.4980993336073327E-5</v>
      </c>
      <c r="L908" s="59">
        <v>4.1657987919183504E-3</v>
      </c>
      <c r="M908" s="59">
        <v>4.1657987919183503E-5</v>
      </c>
      <c r="N908" s="29">
        <v>0</v>
      </c>
      <c r="O908" s="29">
        <v>0</v>
      </c>
      <c r="P908" s="29">
        <v>5.4035144538297688E-3</v>
      </c>
      <c r="Q908" s="29">
        <v>5.4035144538297688E-3</v>
      </c>
      <c r="R908" s="29">
        <v>0</v>
      </c>
      <c r="S908" s="29">
        <v>0</v>
      </c>
      <c r="T908" s="29">
        <v>2.6368915065870257E-2</v>
      </c>
      <c r="U908" s="29">
        <v>2.6368915065870257E-2</v>
      </c>
      <c r="V908" s="29"/>
      <c r="W908" s="29"/>
      <c r="X908" s="29">
        <v>1.8801762680560651E-3</v>
      </c>
      <c r="Y908" s="29">
        <v>1.8801762680560651E-3</v>
      </c>
      <c r="Z908" s="28" t="s">
        <v>19</v>
      </c>
      <c r="AA908" s="37"/>
      <c r="AB908" s="38">
        <f t="shared" si="19"/>
        <v>-5.362079887690804</v>
      </c>
    </row>
    <row r="909" spans="1:28">
      <c r="A909" s="27">
        <v>42906</v>
      </c>
      <c r="B909" s="29">
        <v>0.14136660058642384</v>
      </c>
      <c r="C909" s="29">
        <v>0.14136660058642384</v>
      </c>
      <c r="D909" s="29">
        <v>1.526459417230305E-2</v>
      </c>
      <c r="E909" s="29">
        <v>1.526459417230305E-2</v>
      </c>
      <c r="F909" s="29">
        <v>0</v>
      </c>
      <c r="G909" s="29">
        <v>0</v>
      </c>
      <c r="H909" s="29">
        <v>0.13241415874378318</v>
      </c>
      <c r="I909" s="29">
        <v>0.13241415874378318</v>
      </c>
      <c r="J909" s="29">
        <v>3.8468271320476116E-2</v>
      </c>
      <c r="K909" s="59">
        <v>3.8468271320476116E-4</v>
      </c>
      <c r="L909" s="59">
        <v>2.2614671080863789E-3</v>
      </c>
      <c r="M909" s="59">
        <v>2.2614671080863789E-5</v>
      </c>
      <c r="N909" s="29">
        <v>0</v>
      </c>
      <c r="O909" s="29">
        <v>0</v>
      </c>
      <c r="P909" s="29">
        <v>3.5897818095847661E-2</v>
      </c>
      <c r="Q909" s="29">
        <v>3.5897818095847661E-2</v>
      </c>
      <c r="R909" s="29">
        <v>4.4055105461878819E-3</v>
      </c>
      <c r="S909" s="29">
        <v>4.4055105461878819E-3</v>
      </c>
      <c r="T909" s="29">
        <v>0</v>
      </c>
      <c r="U909" s="29">
        <v>0</v>
      </c>
      <c r="V909" s="29"/>
      <c r="W909" s="29"/>
      <c r="X909" s="29">
        <v>4.0913855108225036E-3</v>
      </c>
      <c r="Y909" s="29">
        <v>4.0913855108225036E-3</v>
      </c>
      <c r="Z909" s="28" t="s">
        <v>19</v>
      </c>
      <c r="AA909" s="37"/>
      <c r="AB909" s="38">
        <f t="shared" si="19"/>
        <v>-2.0218207020443719</v>
      </c>
    </row>
    <row r="910" spans="1:28">
      <c r="A910" s="27">
        <v>42907</v>
      </c>
      <c r="B910" s="29">
        <v>5.8676511430918116E-3</v>
      </c>
      <c r="C910" s="29">
        <v>5.8676511430918116E-3</v>
      </c>
      <c r="D910" s="29">
        <v>0.1487992084982295</v>
      </c>
      <c r="E910" s="29">
        <v>0.1487992084982295</v>
      </c>
      <c r="F910" s="29">
        <v>0</v>
      </c>
      <c r="G910" s="29">
        <v>0</v>
      </c>
      <c r="H910" s="29">
        <v>1.6014884252910432E-2</v>
      </c>
      <c r="I910" s="29">
        <v>1.6014884252910432E-2</v>
      </c>
      <c r="J910" s="29">
        <v>4.3018869131482623E-3</v>
      </c>
      <c r="K910" s="59">
        <v>4.3018869131482625E-5</v>
      </c>
      <c r="L910" s="59">
        <v>0.12913976254946888</v>
      </c>
      <c r="M910" s="59">
        <v>1.2913976254946887E-3</v>
      </c>
      <c r="N910" s="29">
        <v>0</v>
      </c>
      <c r="O910" s="29">
        <v>0</v>
      </c>
      <c r="P910" s="29">
        <v>1.3164583496442421E-2</v>
      </c>
      <c r="Q910" s="29">
        <v>1.3164583496442421E-2</v>
      </c>
      <c r="R910" s="29">
        <v>4.2623712143622828E-6</v>
      </c>
      <c r="S910" s="29">
        <v>4.2623712143622828E-6</v>
      </c>
      <c r="T910" s="29">
        <v>0</v>
      </c>
      <c r="U910" s="29">
        <v>0</v>
      </c>
      <c r="V910" s="29"/>
      <c r="W910" s="29"/>
      <c r="X910" s="29">
        <v>3.9584524075827825E-6</v>
      </c>
      <c r="Y910" s="29">
        <v>3.9584524075827825E-6</v>
      </c>
      <c r="Z910" s="28" t="s">
        <v>19</v>
      </c>
      <c r="AA910" s="37"/>
      <c r="AB910" s="38">
        <f t="shared" si="19"/>
        <v>-4.1342367233645279</v>
      </c>
    </row>
    <row r="911" spans="1:28">
      <c r="A911" s="27">
        <v>42908</v>
      </c>
      <c r="B911" s="29">
        <v>1.2674739847280857E-2</v>
      </c>
      <c r="C911" s="29">
        <v>1.2674739847280857E-2</v>
      </c>
      <c r="D911" s="29">
        <v>0.11675437418373892</v>
      </c>
      <c r="E911" s="29">
        <v>0.11675437418373892</v>
      </c>
      <c r="F911" s="29">
        <v>0</v>
      </c>
      <c r="G911" s="29">
        <v>0</v>
      </c>
      <c r="H911" s="29">
        <v>2.0063733090897536E-2</v>
      </c>
      <c r="I911" s="29">
        <v>2.0063733090897536E-2</v>
      </c>
      <c r="J911" s="29">
        <v>1.4021851193898617E-3</v>
      </c>
      <c r="K911" s="59">
        <v>1.4021851193898618E-5</v>
      </c>
      <c r="L911" s="59">
        <v>6.2847349874112446E-2</v>
      </c>
      <c r="M911" s="59">
        <v>6.2847349874112441E-4</v>
      </c>
      <c r="N911" s="29">
        <v>0</v>
      </c>
      <c r="O911" s="29">
        <v>0</v>
      </c>
      <c r="P911" s="29">
        <v>5.7644017059494948E-3</v>
      </c>
      <c r="Q911" s="29">
        <v>5.7644017059494948E-3</v>
      </c>
      <c r="R911" s="29">
        <v>0</v>
      </c>
      <c r="S911" s="29">
        <v>0</v>
      </c>
      <c r="T911" s="29">
        <v>0</v>
      </c>
      <c r="U911" s="29">
        <v>0</v>
      </c>
      <c r="V911" s="29"/>
      <c r="W911" s="29"/>
      <c r="X911" s="29">
        <v>0</v>
      </c>
      <c r="Y911" s="29">
        <v>0</v>
      </c>
      <c r="Z911" s="28" t="s">
        <v>19</v>
      </c>
      <c r="AA911" s="37"/>
      <c r="AB911" s="38">
        <f t="shared" si="19"/>
        <v>-3.9088414175059993</v>
      </c>
    </row>
    <row r="912" spans="1:28">
      <c r="A912" s="27">
        <v>42909</v>
      </c>
      <c r="B912" s="29">
        <v>8.5978727249175196E-3</v>
      </c>
      <c r="C912" s="29">
        <v>8.5978727249175196E-3</v>
      </c>
      <c r="D912" s="29">
        <v>1.0220166114445528</v>
      </c>
      <c r="E912" s="29">
        <v>1.0220166114445528</v>
      </c>
      <c r="F912" s="29">
        <v>0</v>
      </c>
      <c r="G912" s="29">
        <v>0</v>
      </c>
      <c r="H912" s="29">
        <v>8.0544169049777861E-2</v>
      </c>
      <c r="I912" s="29">
        <v>8.0544169049777861E-2</v>
      </c>
      <c r="J912" s="29">
        <v>1.250105947958363E-2</v>
      </c>
      <c r="K912" s="59">
        <v>1.2501059479583631E-4</v>
      </c>
      <c r="L912" s="59">
        <v>0.13516992740118725</v>
      </c>
      <c r="M912" s="59">
        <v>1.3516992740118725E-3</v>
      </c>
      <c r="N912" s="29">
        <v>0</v>
      </c>
      <c r="O912" s="29">
        <v>0</v>
      </c>
      <c r="P912" s="29">
        <v>2.1209770286010177E-2</v>
      </c>
      <c r="Q912" s="29">
        <v>2.1209770286010177E-2</v>
      </c>
      <c r="R912" s="29">
        <v>5.00033399177426E-3</v>
      </c>
      <c r="S912" s="29">
        <v>5.00033399177426E-3</v>
      </c>
      <c r="T912" s="29">
        <v>0</v>
      </c>
      <c r="U912" s="29">
        <v>0</v>
      </c>
      <c r="V912" s="29"/>
      <c r="W912" s="29"/>
      <c r="X912" s="29">
        <v>4.6437964065075624E-3</v>
      </c>
      <c r="Y912" s="29">
        <v>4.6437964065075624E-3</v>
      </c>
      <c r="Z912" s="28" t="s">
        <v>19</v>
      </c>
      <c r="AA912" s="37"/>
      <c r="AB912" s="38">
        <f t="shared" si="19"/>
        <v>-2.5189495611813912</v>
      </c>
    </row>
    <row r="913" spans="1:28">
      <c r="A913" s="27">
        <v>42910</v>
      </c>
      <c r="B913" s="29">
        <v>1.3264890952040139E-2</v>
      </c>
      <c r="C913" s="29">
        <v>1.3264890952040139E-2</v>
      </c>
      <c r="D913" s="29">
        <v>0.12885883360347483</v>
      </c>
      <c r="E913" s="29">
        <v>0.12885883360347483</v>
      </c>
      <c r="F913" s="29">
        <v>0</v>
      </c>
      <c r="G913" s="29">
        <v>0</v>
      </c>
      <c r="H913" s="29">
        <v>2.1471326982487205E-2</v>
      </c>
      <c r="I913" s="29">
        <v>2.1471326982487205E-2</v>
      </c>
      <c r="J913" s="29">
        <v>7.1838325236834085E-3</v>
      </c>
      <c r="K913" s="59">
        <v>7.1838325236834086E-5</v>
      </c>
      <c r="L913" s="59">
        <v>7.0174628934587275E-3</v>
      </c>
      <c r="M913" s="59">
        <v>7.0174628934587281E-5</v>
      </c>
      <c r="N913" s="29">
        <v>0</v>
      </c>
      <c r="O913" s="29">
        <v>0</v>
      </c>
      <c r="P913" s="29">
        <v>7.1720213362065277E-3</v>
      </c>
      <c r="Q913" s="29">
        <v>7.1720213362065277E-3</v>
      </c>
      <c r="R913" s="29">
        <v>0</v>
      </c>
      <c r="S913" s="29">
        <v>0</v>
      </c>
      <c r="T913" s="29">
        <v>0</v>
      </c>
      <c r="U913" s="29">
        <v>0</v>
      </c>
      <c r="V913" s="29"/>
      <c r="W913" s="29"/>
      <c r="X913" s="29">
        <v>0</v>
      </c>
      <c r="Y913" s="29">
        <v>0</v>
      </c>
      <c r="Z913" s="28" t="s">
        <v>19</v>
      </c>
      <c r="AA913" s="37"/>
      <c r="AB913" s="38">
        <f t="shared" si="19"/>
        <v>-3.8410368626442692</v>
      </c>
    </row>
    <row r="914" spans="1:28">
      <c r="A914" s="27">
        <v>42911</v>
      </c>
      <c r="B914" s="29">
        <v>1.0330909457274582E-2</v>
      </c>
      <c r="C914" s="29">
        <v>1.0330909457274582E-2</v>
      </c>
      <c r="D914" s="29">
        <v>0</v>
      </c>
      <c r="E914" s="29">
        <v>0</v>
      </c>
      <c r="F914" s="29">
        <v>0</v>
      </c>
      <c r="G914" s="29">
        <v>0</v>
      </c>
      <c r="H914" s="29">
        <v>9.5974804760249992E-3</v>
      </c>
      <c r="I914" s="29">
        <v>9.5974804760249992E-3</v>
      </c>
      <c r="J914" s="29">
        <v>1.7575366979739552E-2</v>
      </c>
      <c r="K914" s="59">
        <v>1.7575366979739551E-4</v>
      </c>
      <c r="L914" s="59">
        <v>0</v>
      </c>
      <c r="M914" s="59">
        <v>0</v>
      </c>
      <c r="N914" s="29">
        <v>0</v>
      </c>
      <c r="O914" s="29">
        <v>0</v>
      </c>
      <c r="P914" s="29">
        <v>1.63276275089458E-2</v>
      </c>
      <c r="Q914" s="29">
        <v>1.63276275089458E-2</v>
      </c>
      <c r="R914" s="29">
        <v>0</v>
      </c>
      <c r="S914" s="29">
        <v>0</v>
      </c>
      <c r="T914" s="29">
        <v>0</v>
      </c>
      <c r="U914" s="29">
        <v>0</v>
      </c>
      <c r="V914" s="29"/>
      <c r="W914" s="29"/>
      <c r="X914" s="29">
        <v>0</v>
      </c>
      <c r="Y914" s="29">
        <v>0</v>
      </c>
      <c r="Z914" s="28" t="s">
        <v>19</v>
      </c>
      <c r="AA914" s="37"/>
      <c r="AB914" s="38">
        <f t="shared" si="19"/>
        <v>-4.6462546653685459</v>
      </c>
    </row>
    <row r="915" spans="1:28">
      <c r="A915" s="27">
        <v>42912</v>
      </c>
      <c r="B915" s="29">
        <v>0.16361460968275929</v>
      </c>
      <c r="C915" s="29">
        <v>0.16361460968275929</v>
      </c>
      <c r="D915" s="29">
        <v>2.9886134833020835E-3</v>
      </c>
      <c r="E915" s="29">
        <v>2.9886134833020835E-3</v>
      </c>
      <c r="F915" s="29">
        <v>0</v>
      </c>
      <c r="G915" s="29">
        <v>0</v>
      </c>
      <c r="H915" s="29">
        <v>0.15221118375574064</v>
      </c>
      <c r="I915" s="29">
        <v>0.15221118375574064</v>
      </c>
      <c r="J915" s="29">
        <v>0.37438728422456535</v>
      </c>
      <c r="K915" s="59">
        <v>3.7438728422456535E-3</v>
      </c>
      <c r="L915" s="59">
        <v>2.0828993959591752E-3</v>
      </c>
      <c r="M915" s="59">
        <v>2.0828993959591751E-5</v>
      </c>
      <c r="N915" s="29">
        <v>0</v>
      </c>
      <c r="O915" s="29">
        <v>0</v>
      </c>
      <c r="P915" s="29">
        <v>0.34795603663606567</v>
      </c>
      <c r="Q915" s="29">
        <v>0.34795603663606567</v>
      </c>
      <c r="R915" s="29">
        <v>0</v>
      </c>
      <c r="S915" s="29">
        <v>0</v>
      </c>
      <c r="T915" s="29">
        <v>8.6578284667735029E-3</v>
      </c>
      <c r="U915" s="29">
        <v>8.6578284667735029E-3</v>
      </c>
      <c r="V915" s="29"/>
      <c r="W915" s="29"/>
      <c r="X915" s="29">
        <v>6.1732701461035761E-4</v>
      </c>
      <c r="Y915" s="29">
        <v>6.1732701461035761E-4</v>
      </c>
      <c r="Z915" s="28" t="s">
        <v>19</v>
      </c>
      <c r="AA915" s="37"/>
      <c r="AB915" s="38">
        <f t="shared" si="19"/>
        <v>-1.8824863555987965</v>
      </c>
    </row>
    <row r="916" spans="1:28">
      <c r="A916" s="27">
        <v>42913</v>
      </c>
      <c r="B916" s="29">
        <v>3.4102854353257113E-2</v>
      </c>
      <c r="C916" s="29">
        <v>3.4102854353257113E-2</v>
      </c>
      <c r="D916" s="29">
        <v>2.0448864819829202E-2</v>
      </c>
      <c r="E916" s="29">
        <v>2.0448864819829202E-2</v>
      </c>
      <c r="F916" s="29">
        <v>0</v>
      </c>
      <c r="G916" s="29">
        <v>0</v>
      </c>
      <c r="H916" s="29">
        <v>3.3133507784602119E-2</v>
      </c>
      <c r="I916" s="29">
        <v>3.3133507784602119E-2</v>
      </c>
      <c r="J916" s="29">
        <v>8.7084620882230939E-3</v>
      </c>
      <c r="K916" s="59">
        <v>8.7084620882230945E-5</v>
      </c>
      <c r="L916" s="59">
        <v>1.7183920016663197E-2</v>
      </c>
      <c r="M916" s="59">
        <v>1.7183920016663196E-4</v>
      </c>
      <c r="N916" s="29">
        <v>0</v>
      </c>
      <c r="O916" s="29">
        <v>0</v>
      </c>
      <c r="P916" s="29">
        <v>9.3101657910565731E-3</v>
      </c>
      <c r="Q916" s="29">
        <v>9.3101657910565731E-3</v>
      </c>
      <c r="R916" s="29">
        <v>0</v>
      </c>
      <c r="S916" s="29">
        <v>0</v>
      </c>
      <c r="T916" s="29">
        <v>0</v>
      </c>
      <c r="U916" s="29">
        <v>0</v>
      </c>
      <c r="V916" s="29"/>
      <c r="W916" s="29"/>
      <c r="X916" s="29">
        <v>0</v>
      </c>
      <c r="Y916" s="29">
        <v>0</v>
      </c>
      <c r="Z916" s="28" t="s">
        <v>19</v>
      </c>
      <c r="AA916" s="37"/>
      <c r="AB916" s="38">
        <f t="shared" si="19"/>
        <v>-3.4072101888727424</v>
      </c>
    </row>
    <row r="917" spans="1:28">
      <c r="A917" s="27">
        <v>42914</v>
      </c>
      <c r="B917" s="29">
        <v>4.831137878407453E-2</v>
      </c>
      <c r="C917" s="29">
        <v>4.831137878407453E-2</v>
      </c>
      <c r="D917" s="29">
        <v>2.999375130181212E-3</v>
      </c>
      <c r="E917" s="29">
        <v>2.999375130181212E-3</v>
      </c>
      <c r="F917" s="29">
        <v>0</v>
      </c>
      <c r="G917" s="29">
        <v>0</v>
      </c>
      <c r="H917" s="29">
        <v>4.5094514207369617E-2</v>
      </c>
      <c r="I917" s="29">
        <v>4.5094514207369617E-2</v>
      </c>
      <c r="J917" s="29">
        <v>1.7602553625659073E-2</v>
      </c>
      <c r="K917" s="59">
        <v>1.7602553625659074E-4</v>
      </c>
      <c r="L917" s="59">
        <v>2.0828993959591752E-3</v>
      </c>
      <c r="M917" s="59">
        <v>2.0828993959591751E-5</v>
      </c>
      <c r="N917" s="29">
        <v>0</v>
      </c>
      <c r="O917" s="29">
        <v>0</v>
      </c>
      <c r="P917" s="29">
        <v>1.6500756708542598E-2</v>
      </c>
      <c r="Q917" s="29">
        <v>1.6500756708542598E-2</v>
      </c>
      <c r="R917" s="29">
        <v>0</v>
      </c>
      <c r="S917" s="29">
        <v>0</v>
      </c>
      <c r="T917" s="29">
        <v>0</v>
      </c>
      <c r="U917" s="29">
        <v>0</v>
      </c>
      <c r="V917" s="29"/>
      <c r="W917" s="29"/>
      <c r="X917" s="29">
        <v>0</v>
      </c>
      <c r="Y917" s="29">
        <v>0</v>
      </c>
      <c r="Z917" s="28" t="s">
        <v>19</v>
      </c>
      <c r="AA917" s="37"/>
      <c r="AB917" s="38">
        <f t="shared" si="19"/>
        <v>-3.0989946760720173</v>
      </c>
    </row>
    <row r="918" spans="1:28">
      <c r="A918" s="27">
        <v>42915</v>
      </c>
      <c r="B918" s="29">
        <v>7.0222008282864762E-2</v>
      </c>
      <c r="C918" s="29">
        <v>7.0222008282864762E-2</v>
      </c>
      <c r="D918" s="29">
        <v>0</v>
      </c>
      <c r="E918" s="29">
        <v>0</v>
      </c>
      <c r="F918" s="29">
        <v>0</v>
      </c>
      <c r="G918" s="29">
        <v>0</v>
      </c>
      <c r="H918" s="29">
        <v>6.523669152936877E-2</v>
      </c>
      <c r="I918" s="29">
        <v>6.523669152936877E-2</v>
      </c>
      <c r="J918" s="29">
        <v>2.2117136062765972E-2</v>
      </c>
      <c r="K918" s="59">
        <v>2.2117136062765972E-4</v>
      </c>
      <c r="L918" s="59">
        <v>0</v>
      </c>
      <c r="M918" s="59">
        <v>0</v>
      </c>
      <c r="N918" s="29">
        <v>0</v>
      </c>
      <c r="O918" s="29">
        <v>0</v>
      </c>
      <c r="P918" s="29">
        <v>2.0546959822449539E-2</v>
      </c>
      <c r="Q918" s="29">
        <v>2.0546959822449539E-2</v>
      </c>
      <c r="R918" s="29">
        <v>1.0496884333877263E-6</v>
      </c>
      <c r="S918" s="29">
        <v>1.0496884333877263E-6</v>
      </c>
      <c r="T918" s="29">
        <v>0</v>
      </c>
      <c r="U918" s="29">
        <v>0</v>
      </c>
      <c r="V918" s="29"/>
      <c r="W918" s="29"/>
      <c r="X918" s="29">
        <v>9.7484275709128215E-7</v>
      </c>
      <c r="Y918" s="29">
        <v>9.7484275709128215E-7</v>
      </c>
      <c r="Z918" s="28" t="s">
        <v>19</v>
      </c>
      <c r="AA918" s="37"/>
      <c r="AB918" s="38">
        <f t="shared" si="19"/>
        <v>-2.7297332148179834</v>
      </c>
    </row>
    <row r="919" spans="1:28">
      <c r="A919" s="27">
        <v>42916</v>
      </c>
      <c r="B919" s="29">
        <v>7.1103255414273672E-3</v>
      </c>
      <c r="C919" s="29">
        <v>7.1103255414273672E-3</v>
      </c>
      <c r="D919" s="29">
        <v>0.15030261056724292</v>
      </c>
      <c r="E919" s="29">
        <v>0.15030261056724292</v>
      </c>
      <c r="F919" s="29">
        <v>0</v>
      </c>
      <c r="G919" s="29">
        <v>0</v>
      </c>
      <c r="H919" s="29">
        <v>1.7276068660522486E-2</v>
      </c>
      <c r="I919" s="29">
        <v>1.7276068660522486E-2</v>
      </c>
      <c r="J919" s="29">
        <v>1.2990419106135067E-2</v>
      </c>
      <c r="K919" s="59">
        <v>1.2990419106135068E-4</v>
      </c>
      <c r="L919" s="59">
        <v>9.3105602999375148E-2</v>
      </c>
      <c r="M919" s="59">
        <v>9.310560299937515E-4</v>
      </c>
      <c r="N919" s="29">
        <v>0</v>
      </c>
      <c r="O919" s="29">
        <v>0</v>
      </c>
      <c r="P919" s="29">
        <v>1.8678088516892184E-2</v>
      </c>
      <c r="Q919" s="29">
        <v>1.8678088516892184E-2</v>
      </c>
      <c r="R919" s="29">
        <v>1.0496884333877263E-6</v>
      </c>
      <c r="S919" s="29">
        <v>1.0496884333877263E-6</v>
      </c>
      <c r="T919" s="29">
        <v>7.450727382463735E-3</v>
      </c>
      <c r="U919" s="29">
        <v>7.450727382463735E-3</v>
      </c>
      <c r="V919" s="29"/>
      <c r="W919" s="29"/>
      <c r="X919" s="29">
        <v>5.3223222552273557E-4</v>
      </c>
      <c r="Y919" s="29">
        <v>5.3223222552273557E-4</v>
      </c>
      <c r="Z919" s="28" t="s">
        <v>19</v>
      </c>
      <c r="AA919" s="37"/>
      <c r="AB919" s="38">
        <f t="shared" si="19"/>
        <v>-4.0584330495617298</v>
      </c>
    </row>
    <row r="920" spans="1:28">
      <c r="A920" s="27">
        <v>42917</v>
      </c>
      <c r="B920" s="29">
        <v>1.0455530026291169</v>
      </c>
      <c r="C920" s="29">
        <v>1.0455530026291169</v>
      </c>
      <c r="D920" s="29">
        <v>1.1022009303617287E-2</v>
      </c>
      <c r="E920" s="29">
        <v>1.1022009303617287E-2</v>
      </c>
      <c r="F920" s="29">
        <v>0</v>
      </c>
      <c r="G920" s="29">
        <v>0</v>
      </c>
      <c r="H920" s="29">
        <v>0.97210787026745848</v>
      </c>
      <c r="I920" s="29">
        <v>0.97210787026745848</v>
      </c>
      <c r="J920" s="29">
        <v>0.5689077190455577</v>
      </c>
      <c r="K920" s="59">
        <v>5.6890771904555774E-3</v>
      </c>
      <c r="L920" s="59">
        <v>6.2486981878775256E-3</v>
      </c>
      <c r="M920" s="59">
        <v>6.2486981878775251E-5</v>
      </c>
      <c r="N920" s="29">
        <v>0</v>
      </c>
      <c r="O920" s="29">
        <v>0</v>
      </c>
      <c r="P920" s="29">
        <v>0.52896250084717811</v>
      </c>
      <c r="Q920" s="29">
        <v>0.52896250084717811</v>
      </c>
      <c r="R920" s="29">
        <v>7.8074553325762856E-3</v>
      </c>
      <c r="S920" s="29">
        <v>7.8074553325762856E-3</v>
      </c>
      <c r="T920" s="29">
        <v>0</v>
      </c>
      <c r="U920" s="29">
        <v>0</v>
      </c>
      <c r="V920" s="29"/>
      <c r="W920" s="29"/>
      <c r="X920" s="29">
        <v>7.2507622644865221E-3</v>
      </c>
      <c r="Y920" s="29">
        <v>7.2507622644865221E-3</v>
      </c>
      <c r="Z920" s="28" t="s">
        <v>19</v>
      </c>
      <c r="AA920" s="37"/>
      <c r="AB920" s="38">
        <f t="shared" si="19"/>
        <v>-2.8288503037842666E-2</v>
      </c>
    </row>
    <row r="921" spans="1:28">
      <c r="A921" s="27">
        <v>42918</v>
      </c>
      <c r="B921" s="29">
        <v>0.13734748280876155</v>
      </c>
      <c r="C921" s="29">
        <v>0.13734748280876155</v>
      </c>
      <c r="D921" s="29">
        <v>8.6090925954778061E-2</v>
      </c>
      <c r="E921" s="29">
        <v>8.6090925954778061E-2</v>
      </c>
      <c r="F921" s="29">
        <v>0</v>
      </c>
      <c r="G921" s="29">
        <v>0</v>
      </c>
      <c r="H921" s="29">
        <v>0.13370859269640006</v>
      </c>
      <c r="I921" s="29">
        <v>0.13370859269640006</v>
      </c>
      <c r="J921" s="29">
        <v>0.11067196362154384</v>
      </c>
      <c r="K921" s="59">
        <v>1.1067196362154383E-3</v>
      </c>
      <c r="L921" s="59">
        <v>1.0944372731632544E-2</v>
      </c>
      <c r="M921" s="59">
        <v>1.0944372731632544E-4</v>
      </c>
      <c r="N921" s="29">
        <v>0</v>
      </c>
      <c r="O921" s="29">
        <v>0</v>
      </c>
      <c r="P921" s="29">
        <v>0.1035919378318145</v>
      </c>
      <c r="Q921" s="29">
        <v>0.1035919378318145</v>
      </c>
      <c r="R921" s="29">
        <v>0</v>
      </c>
      <c r="S921" s="29">
        <v>0</v>
      </c>
      <c r="T921" s="29">
        <v>5.0490124664405084E-2</v>
      </c>
      <c r="U921" s="29">
        <v>5.0490124664405084E-2</v>
      </c>
      <c r="V921" s="29"/>
      <c r="W921" s="29"/>
      <c r="X921" s="29">
        <v>3.6000849457805944E-3</v>
      </c>
      <c r="Y921" s="29">
        <v>3.6000849457805944E-3</v>
      </c>
      <c r="Z921" s="28" t="s">
        <v>19</v>
      </c>
      <c r="AA921" s="37"/>
      <c r="AB921" s="38">
        <f t="shared" si="19"/>
        <v>-2.0120925284547027</v>
      </c>
    </row>
    <row r="922" spans="1:28">
      <c r="A922" s="27">
        <v>42919</v>
      </c>
      <c r="B922" s="29">
        <v>1.255613274530373E-2</v>
      </c>
      <c r="C922" s="29">
        <v>1.255613274530373E-2</v>
      </c>
      <c r="D922" s="29">
        <v>2.0218010201801261E-2</v>
      </c>
      <c r="E922" s="29">
        <v>2.0218010201801261E-2</v>
      </c>
      <c r="F922" s="29">
        <v>0</v>
      </c>
      <c r="G922" s="29">
        <v>0</v>
      </c>
      <c r="H922" s="29">
        <v>1.3100077399994432E-2</v>
      </c>
      <c r="I922" s="29">
        <v>1.3100077399994432E-2</v>
      </c>
      <c r="J922" s="29">
        <v>2.354588641051611E-3</v>
      </c>
      <c r="K922" s="59">
        <v>2.354588641051611E-5</v>
      </c>
      <c r="L922" s="59">
        <v>1.2566076265034743E-2</v>
      </c>
      <c r="M922" s="59">
        <v>1.2566076265034743E-4</v>
      </c>
      <c r="N922" s="29">
        <v>0</v>
      </c>
      <c r="O922" s="29">
        <v>0</v>
      </c>
      <c r="P922" s="29">
        <v>3.0795394303383137E-3</v>
      </c>
      <c r="Q922" s="29">
        <v>3.0795394303383137E-3</v>
      </c>
      <c r="R922" s="29">
        <v>5.9959475664723148E-4</v>
      </c>
      <c r="S922" s="29">
        <v>5.9959475664723148E-4</v>
      </c>
      <c r="T922" s="29">
        <v>1.373597785593873E-5</v>
      </c>
      <c r="U922" s="29">
        <v>1.373597785593873E-5</v>
      </c>
      <c r="V922" s="29"/>
      <c r="W922" s="29"/>
      <c r="X922" s="29">
        <v>5.578214121784099E-4</v>
      </c>
      <c r="Y922" s="29">
        <v>5.578214121784099E-4</v>
      </c>
      <c r="Z922" s="28" t="s">
        <v>19</v>
      </c>
      <c r="AA922" s="37"/>
      <c r="AB922" s="38">
        <f t="shared" si="19"/>
        <v>-4.3351371403959638</v>
      </c>
    </row>
    <row r="923" spans="1:28">
      <c r="A923" s="27">
        <v>42920</v>
      </c>
      <c r="B923" s="29">
        <v>9.4047137379452334E-4</v>
      </c>
      <c r="C923" s="29">
        <v>9.4047137379452334E-4</v>
      </c>
      <c r="D923" s="29">
        <v>3.6221967645629391E-2</v>
      </c>
      <c r="E923" s="29">
        <v>3.6221967645629391E-2</v>
      </c>
      <c r="F923" s="29">
        <v>0</v>
      </c>
      <c r="G923" s="29">
        <v>0</v>
      </c>
      <c r="H923" s="29">
        <v>3.4452336093585673E-3</v>
      </c>
      <c r="I923" s="29">
        <v>3.4452336093585673E-3</v>
      </c>
      <c r="J923" s="29">
        <v>7.9960723292718614E-4</v>
      </c>
      <c r="K923" s="59">
        <v>7.9960723292718606E-6</v>
      </c>
      <c r="L923" s="59">
        <v>2.9160591543428451E-2</v>
      </c>
      <c r="M923" s="59">
        <v>2.9160591543428449E-4</v>
      </c>
      <c r="N923" s="29">
        <v>0</v>
      </c>
      <c r="O923" s="29">
        <v>0</v>
      </c>
      <c r="P923" s="29">
        <v>2.8130570570798256E-3</v>
      </c>
      <c r="Q923" s="29">
        <v>2.8130570570798256E-3</v>
      </c>
      <c r="R923" s="29">
        <v>1.0655928035905707E-6</v>
      </c>
      <c r="S923" s="29">
        <v>1.0655928035905707E-6</v>
      </c>
      <c r="T923" s="29">
        <v>0</v>
      </c>
      <c r="U923" s="29">
        <v>0</v>
      </c>
      <c r="V923" s="29"/>
      <c r="W923" s="29"/>
      <c r="X923" s="29">
        <v>9.8961310189569563E-7</v>
      </c>
      <c r="Y923" s="29">
        <v>9.8961310189569563E-7</v>
      </c>
      <c r="Z923" s="28" t="s">
        <v>19</v>
      </c>
      <c r="AA923" s="37"/>
      <c r="AB923" s="38">
        <f t="shared" si="19"/>
        <v>-5.6707635656810238</v>
      </c>
    </row>
    <row r="924" spans="1:28">
      <c r="A924" s="27">
        <v>42921</v>
      </c>
      <c r="B924" s="29">
        <v>0.16021628321226647</v>
      </c>
      <c r="C924" s="29">
        <v>0.16021628321226647</v>
      </c>
      <c r="D924" s="29">
        <v>0.55471230993543008</v>
      </c>
      <c r="E924" s="29">
        <v>0.55471230993543008</v>
      </c>
      <c r="F924" s="29">
        <v>0</v>
      </c>
      <c r="G924" s="29">
        <v>0</v>
      </c>
      <c r="H924" s="29">
        <v>0.18822299648210747</v>
      </c>
      <c r="I924" s="29">
        <v>0.18822299648210747</v>
      </c>
      <c r="J924" s="29">
        <v>1.3858696678883078E-2</v>
      </c>
      <c r="K924" s="59">
        <v>1.3858696678883077E-4</v>
      </c>
      <c r="L924" s="59">
        <v>0.11730889398042074</v>
      </c>
      <c r="M924" s="59">
        <v>1.1730889398042074E-3</v>
      </c>
      <c r="N924" s="29">
        <v>0</v>
      </c>
      <c r="O924" s="29">
        <v>0</v>
      </c>
      <c r="P924" s="29">
        <v>2.1203003889271831E-2</v>
      </c>
      <c r="Q924" s="29">
        <v>2.1203003889271831E-2</v>
      </c>
      <c r="R924" s="29">
        <v>0</v>
      </c>
      <c r="S924" s="29">
        <v>0</v>
      </c>
      <c r="T924" s="29">
        <v>0</v>
      </c>
      <c r="U924" s="29">
        <v>0</v>
      </c>
      <c r="V924" s="29"/>
      <c r="W924" s="29"/>
      <c r="X924" s="29">
        <v>0</v>
      </c>
      <c r="Y924" s="29">
        <v>0</v>
      </c>
      <c r="Z924" s="28" t="s">
        <v>19</v>
      </c>
      <c r="AA924" s="37"/>
      <c r="AB924" s="38">
        <f t="shared" si="19"/>
        <v>-1.6701278675735143</v>
      </c>
    </row>
    <row r="925" spans="1:28">
      <c r="A925" s="27">
        <v>42922</v>
      </c>
      <c r="B925" s="29">
        <v>7.808844203363631E-2</v>
      </c>
      <c r="C925" s="29">
        <v>7.808844203363631E-2</v>
      </c>
      <c r="D925" s="29">
        <v>7.3200027771991669E-3</v>
      </c>
      <c r="E925" s="29">
        <v>7.3200027771991669E-3</v>
      </c>
      <c r="F925" s="29">
        <v>0</v>
      </c>
      <c r="G925" s="29">
        <v>0</v>
      </c>
      <c r="H925" s="29">
        <v>7.306433215026846E-2</v>
      </c>
      <c r="I925" s="29">
        <v>7.306433215026846E-2</v>
      </c>
      <c r="J925" s="29">
        <v>3.3203891962555528E-2</v>
      </c>
      <c r="K925" s="59">
        <v>3.3203891962555528E-4</v>
      </c>
      <c r="L925" s="59">
        <v>6.2486981878775256E-3</v>
      </c>
      <c r="M925" s="59">
        <v>6.2486981878775251E-5</v>
      </c>
      <c r="N925" s="29">
        <v>0</v>
      </c>
      <c r="O925" s="29">
        <v>0</v>
      </c>
      <c r="P925" s="29">
        <v>3.1290244341181189E-2</v>
      </c>
      <c r="Q925" s="29">
        <v>3.1290244341181189E-2</v>
      </c>
      <c r="R925" s="29">
        <v>0</v>
      </c>
      <c r="S925" s="29">
        <v>0</v>
      </c>
      <c r="T925" s="29">
        <v>0</v>
      </c>
      <c r="U925" s="29">
        <v>0</v>
      </c>
      <c r="V925" s="29"/>
      <c r="W925" s="29"/>
      <c r="X925" s="29">
        <v>0</v>
      </c>
      <c r="Y925" s="29">
        <v>0</v>
      </c>
      <c r="Z925" s="28" t="s">
        <v>19</v>
      </c>
      <c r="AA925" s="37"/>
      <c r="AB925" s="38">
        <f t="shared" si="19"/>
        <v>-2.6164149635849649</v>
      </c>
    </row>
    <row r="926" spans="1:28">
      <c r="A926" s="27">
        <v>42923</v>
      </c>
      <c r="B926" s="29">
        <v>1.3292674257130049E-2</v>
      </c>
      <c r="C926" s="29">
        <v>1.3292674257130049E-2</v>
      </c>
      <c r="D926" s="29">
        <v>6.7525515517600498E-2</v>
      </c>
      <c r="E926" s="29">
        <v>6.7525515517600498E-2</v>
      </c>
      <c r="F926" s="29">
        <v>0</v>
      </c>
      <c r="G926" s="29">
        <v>0</v>
      </c>
      <c r="H926" s="29">
        <v>1.714286166613194E-2</v>
      </c>
      <c r="I926" s="29">
        <v>1.714286166613194E-2</v>
      </c>
      <c r="J926" s="29">
        <v>3.916607584567776E-3</v>
      </c>
      <c r="K926" s="59">
        <v>3.9166075845677758E-5</v>
      </c>
      <c r="L926" s="59">
        <v>1.2497396375755051E-2</v>
      </c>
      <c r="M926" s="59">
        <v>1.249739637575505E-4</v>
      </c>
      <c r="N926" s="29">
        <v>0</v>
      </c>
      <c r="O926" s="29">
        <v>0</v>
      </c>
      <c r="P926" s="29">
        <v>4.5257891099180709E-3</v>
      </c>
      <c r="Q926" s="29">
        <v>4.5257891099180709E-3</v>
      </c>
      <c r="R926" s="29">
        <v>0</v>
      </c>
      <c r="S926" s="29">
        <v>0</v>
      </c>
      <c r="T926" s="29">
        <v>0</v>
      </c>
      <c r="U926" s="29">
        <v>0</v>
      </c>
      <c r="V926" s="29"/>
      <c r="W926" s="29"/>
      <c r="X926" s="29">
        <v>0</v>
      </c>
      <c r="Y926" s="29">
        <v>0</v>
      </c>
      <c r="Z926" s="28" t="s">
        <v>19</v>
      </c>
      <c r="AA926" s="37"/>
      <c r="AB926" s="38">
        <f t="shared" si="19"/>
        <v>-4.0661734213977425</v>
      </c>
    </row>
    <row r="927" spans="1:28">
      <c r="A927" s="27">
        <v>42924</v>
      </c>
      <c r="B927" s="29">
        <v>5.8899068777416496E-3</v>
      </c>
      <c r="C927" s="29">
        <v>5.8899068777416496E-3</v>
      </c>
      <c r="D927" s="29">
        <v>0.18212600152745953</v>
      </c>
      <c r="E927" s="29">
        <v>0.18212600152745953</v>
      </c>
      <c r="F927" s="29">
        <v>0</v>
      </c>
      <c r="G927" s="29">
        <v>0</v>
      </c>
      <c r="H927" s="29">
        <v>1.8401550687312612E-2</v>
      </c>
      <c r="I927" s="29">
        <v>1.8401550687312612E-2</v>
      </c>
      <c r="J927" s="29">
        <v>4.7624606793143223E-3</v>
      </c>
      <c r="K927" s="59">
        <v>4.7624606793143222E-5</v>
      </c>
      <c r="L927" s="59">
        <v>0.10754009581337223</v>
      </c>
      <c r="M927" s="59">
        <v>1.0754009581337223E-3</v>
      </c>
      <c r="N927" s="29">
        <v>0</v>
      </c>
      <c r="O927" s="29">
        <v>0</v>
      </c>
      <c r="P927" s="29">
        <v>1.2059020245861873E-2</v>
      </c>
      <c r="Q927" s="29">
        <v>1.2059020245861873E-2</v>
      </c>
      <c r="R927" s="29">
        <v>0</v>
      </c>
      <c r="S927" s="29">
        <v>0</v>
      </c>
      <c r="T927" s="29">
        <v>0</v>
      </c>
      <c r="U927" s="29">
        <v>0</v>
      </c>
      <c r="V927" s="29"/>
      <c r="W927" s="29"/>
      <c r="X927" s="29">
        <v>0</v>
      </c>
      <c r="Y927" s="29">
        <v>0</v>
      </c>
      <c r="Z927" s="28" t="s">
        <v>19</v>
      </c>
      <c r="AA927" s="37"/>
      <c r="AB927" s="38">
        <f t="shared" si="19"/>
        <v>-3.9953203414338794</v>
      </c>
    </row>
    <row r="928" spans="1:28">
      <c r="A928" s="27">
        <v>42925</v>
      </c>
      <c r="B928" s="29">
        <v>2.708984013719128E-2</v>
      </c>
      <c r="C928" s="29">
        <v>2.708984013719128E-2</v>
      </c>
      <c r="D928" s="29">
        <v>0.29820688718639182</v>
      </c>
      <c r="E928" s="29">
        <v>0.29820688718639182</v>
      </c>
      <c r="F928" s="29">
        <v>0</v>
      </c>
      <c r="G928" s="29">
        <v>0</v>
      </c>
      <c r="H928" s="29">
        <v>4.6337429174637755E-2</v>
      </c>
      <c r="I928" s="29">
        <v>4.6337429174637755E-2</v>
      </c>
      <c r="J928" s="29">
        <v>2.446638211310604E-2</v>
      </c>
      <c r="K928" s="59">
        <v>2.4466382113106039E-4</v>
      </c>
      <c r="L928" s="59">
        <v>3.1570346228303729E-2</v>
      </c>
      <c r="M928" s="59">
        <v>3.1570346228303729E-4</v>
      </c>
      <c r="N928" s="29">
        <v>0</v>
      </c>
      <c r="O928" s="29">
        <v>0</v>
      </c>
      <c r="P928" s="29">
        <v>2.4970718462716982E-2</v>
      </c>
      <c r="Q928" s="29">
        <v>2.4970718462716982E-2</v>
      </c>
      <c r="R928" s="29">
        <v>0</v>
      </c>
      <c r="S928" s="29">
        <v>0</v>
      </c>
      <c r="T928" s="29">
        <v>0</v>
      </c>
      <c r="U928" s="29">
        <v>0</v>
      </c>
      <c r="V928" s="29"/>
      <c r="W928" s="29"/>
      <c r="X928" s="29">
        <v>0</v>
      </c>
      <c r="Y928" s="29">
        <v>0</v>
      </c>
      <c r="Z928" s="28" t="s">
        <v>19</v>
      </c>
      <c r="AA928" s="37"/>
      <c r="AB928" s="38">
        <f t="shared" si="19"/>
        <v>-3.0718052389739428</v>
      </c>
    </row>
    <row r="929" spans="1:28">
      <c r="A929" s="27">
        <v>42926</v>
      </c>
      <c r="B929" s="29">
        <v>3.4177957387331322E-2</v>
      </c>
      <c r="C929" s="29">
        <v>3.4177957387331322E-2</v>
      </c>
      <c r="D929" s="29">
        <v>1.1050128445462737E-2</v>
      </c>
      <c r="E929" s="29">
        <v>1.1050128445462737E-2</v>
      </c>
      <c r="F929" s="29">
        <v>0</v>
      </c>
      <c r="G929" s="29">
        <v>0</v>
      </c>
      <c r="H929" s="29">
        <v>3.2536028369416548E-2</v>
      </c>
      <c r="I929" s="29">
        <v>3.2536028369416548E-2</v>
      </c>
      <c r="J929" s="29">
        <v>6.4544295841882466E-3</v>
      </c>
      <c r="K929" s="59">
        <v>6.454429584188247E-5</v>
      </c>
      <c r="L929" s="59">
        <v>4.1657987919183504E-3</v>
      </c>
      <c r="M929" s="59">
        <v>4.1657987919183503E-5</v>
      </c>
      <c r="N929" s="29">
        <v>0</v>
      </c>
      <c r="O929" s="29">
        <v>0</v>
      </c>
      <c r="P929" s="29">
        <v>6.2919513282928786E-3</v>
      </c>
      <c r="Q929" s="29">
        <v>6.2919513282928786E-3</v>
      </c>
      <c r="R929" s="29">
        <v>2.6051358392259025E-3</v>
      </c>
      <c r="S929" s="29">
        <v>2.6051358392259025E-3</v>
      </c>
      <c r="T929" s="29">
        <v>0</v>
      </c>
      <c r="U929" s="29">
        <v>0</v>
      </c>
      <c r="V929" s="29"/>
      <c r="W929" s="29"/>
      <c r="X929" s="29">
        <v>2.4193824789629096E-3</v>
      </c>
      <c r="Y929" s="29">
        <v>2.4193824789629096E-3</v>
      </c>
      <c r="Z929" s="28" t="s">
        <v>19</v>
      </c>
      <c r="AA929" s="37"/>
      <c r="AB929" s="38">
        <f t="shared" si="19"/>
        <v>-3.4254072384383099</v>
      </c>
    </row>
    <row r="930" spans="1:28">
      <c r="A930" s="27">
        <v>42927</v>
      </c>
      <c r="B930" s="29">
        <v>0.63769215795208645</v>
      </c>
      <c r="C930" s="29">
        <v>0.63769215795208645</v>
      </c>
      <c r="D930" s="29">
        <v>0</v>
      </c>
      <c r="E930" s="29">
        <v>0</v>
      </c>
      <c r="F930" s="29">
        <v>0</v>
      </c>
      <c r="G930" s="29">
        <v>0</v>
      </c>
      <c r="H930" s="29">
        <v>0.59242006340010955</v>
      </c>
      <c r="I930" s="29">
        <v>0.59242006340010955</v>
      </c>
      <c r="J930" s="29">
        <v>0.61846937097610166</v>
      </c>
      <c r="K930" s="59">
        <v>6.1846937097610162E-3</v>
      </c>
      <c r="L930" s="59">
        <v>0</v>
      </c>
      <c r="M930" s="59">
        <v>0</v>
      </c>
      <c r="N930" s="29">
        <v>0</v>
      </c>
      <c r="O930" s="29">
        <v>0</v>
      </c>
      <c r="P930" s="29">
        <v>0.57456197225529837</v>
      </c>
      <c r="Q930" s="29">
        <v>0.57456197225529837</v>
      </c>
      <c r="R930" s="29">
        <v>7.6945343041360907E-3</v>
      </c>
      <c r="S930" s="29">
        <v>7.6945343041360907E-3</v>
      </c>
      <c r="T930" s="29">
        <v>0</v>
      </c>
      <c r="U930" s="29">
        <v>0</v>
      </c>
      <c r="V930" s="29"/>
      <c r="W930" s="29"/>
      <c r="X930" s="29">
        <v>7.1458928163751871E-3</v>
      </c>
      <c r="Y930" s="29">
        <v>7.1458928163751871E-3</v>
      </c>
      <c r="Z930" s="28" t="s">
        <v>19</v>
      </c>
      <c r="AA930" s="37"/>
      <c r="AB930" s="38">
        <f t="shared" si="19"/>
        <v>-0.52353932916721779</v>
      </c>
    </row>
    <row r="931" spans="1:28">
      <c r="A931" s="27">
        <v>42928</v>
      </c>
      <c r="B931" s="29">
        <v>0.48159239648151497</v>
      </c>
      <c r="C931" s="29">
        <v>0.48159239648151497</v>
      </c>
      <c r="D931" s="29">
        <v>0</v>
      </c>
      <c r="E931" s="29">
        <v>0</v>
      </c>
      <c r="F931" s="29">
        <v>0</v>
      </c>
      <c r="G931" s="29">
        <v>0</v>
      </c>
      <c r="H931" s="29">
        <v>0.4474023939275516</v>
      </c>
      <c r="I931" s="29">
        <v>0.4474023939275516</v>
      </c>
      <c r="J931" s="29">
        <v>9.5647417988284147E-2</v>
      </c>
      <c r="K931" s="59">
        <v>9.564741798828415E-4</v>
      </c>
      <c r="L931" s="59">
        <v>0</v>
      </c>
      <c r="M931" s="59">
        <v>0</v>
      </c>
      <c r="N931" s="29">
        <v>0</v>
      </c>
      <c r="O931" s="29">
        <v>0</v>
      </c>
      <c r="P931" s="29">
        <v>8.8857058569839803E-2</v>
      </c>
      <c r="Q931" s="29">
        <v>8.8857058569839803E-2</v>
      </c>
      <c r="R931" s="29">
        <v>0</v>
      </c>
      <c r="S931" s="29">
        <v>0</v>
      </c>
      <c r="T931" s="29">
        <v>5.0719057628670731E-2</v>
      </c>
      <c r="U931" s="29">
        <v>5.0719057628670731E-2</v>
      </c>
      <c r="V931" s="29"/>
      <c r="W931" s="29"/>
      <c r="X931" s="29">
        <v>3.6164084966476958E-3</v>
      </c>
      <c r="Y931" s="29">
        <v>3.6164084966476958E-3</v>
      </c>
      <c r="Z931" s="28" t="s">
        <v>19</v>
      </c>
      <c r="AA931" s="37"/>
      <c r="AB931" s="38">
        <f t="shared" si="19"/>
        <v>-0.80429687918594917</v>
      </c>
    </row>
    <row r="932" spans="1:28">
      <c r="A932" s="27">
        <v>42929</v>
      </c>
      <c r="B932" s="29">
        <v>2.648080129904706E-2</v>
      </c>
      <c r="C932" s="29">
        <v>2.648080129904706E-2</v>
      </c>
      <c r="D932" s="29">
        <v>6.5249056293636434E-2</v>
      </c>
      <c r="E932" s="29">
        <v>6.5249056293636434E-2</v>
      </c>
      <c r="F932" s="29">
        <v>0</v>
      </c>
      <c r="G932" s="29">
        <v>0</v>
      </c>
      <c r="H932" s="29">
        <v>2.9233101266740988E-2</v>
      </c>
      <c r="I932" s="29">
        <v>2.9233101266740988E-2</v>
      </c>
      <c r="J932" s="29">
        <v>1.3805203629777504E-3</v>
      </c>
      <c r="K932" s="59">
        <v>1.3805203629777503E-5</v>
      </c>
      <c r="L932" s="59">
        <v>2.6964397401911052E-3</v>
      </c>
      <c r="M932" s="59">
        <v>2.6964397401911052E-5</v>
      </c>
      <c r="N932" s="29">
        <v>0</v>
      </c>
      <c r="O932" s="29">
        <v>0</v>
      </c>
      <c r="P932" s="29">
        <v>1.473942284080405E-3</v>
      </c>
      <c r="Q932" s="29">
        <v>1.473942284080405E-3</v>
      </c>
      <c r="R932" s="29">
        <v>1.3436011947362896E-2</v>
      </c>
      <c r="S932" s="29">
        <v>1.3436011947362896E-2</v>
      </c>
      <c r="T932" s="29">
        <v>0</v>
      </c>
      <c r="U932" s="29">
        <v>0</v>
      </c>
      <c r="V932" s="29"/>
      <c r="W932" s="29"/>
      <c r="X932" s="29">
        <v>1.2477987290768412E-2</v>
      </c>
      <c r="Y932" s="29">
        <v>1.2477987290768412E-2</v>
      </c>
      <c r="Z932" s="28" t="s">
        <v>19</v>
      </c>
      <c r="AA932" s="37"/>
      <c r="AB932" s="38">
        <f t="shared" si="19"/>
        <v>-3.5324536067275303</v>
      </c>
    </row>
    <row r="933" spans="1:28">
      <c r="A933" s="27">
        <v>42930</v>
      </c>
      <c r="B933" s="29">
        <v>2.7998333152463098E-2</v>
      </c>
      <c r="C933" s="29">
        <v>2.7998333152463098E-2</v>
      </c>
      <c r="D933" s="29">
        <v>6.8780809553565213E-3</v>
      </c>
      <c r="E933" s="29">
        <v>6.8780809553565213E-3</v>
      </c>
      <c r="F933" s="29">
        <v>0</v>
      </c>
      <c r="G933" s="29">
        <v>0</v>
      </c>
      <c r="H933" s="29">
        <v>2.6498929337462993E-2</v>
      </c>
      <c r="I933" s="29">
        <v>2.6498929337462993E-2</v>
      </c>
      <c r="J933" s="29">
        <v>1.4328370224160118E-2</v>
      </c>
      <c r="K933" s="59">
        <v>1.4328370224160118E-4</v>
      </c>
      <c r="L933" s="59">
        <v>4.1657987919183504E-3</v>
      </c>
      <c r="M933" s="59">
        <v>4.1657987919183503E-5</v>
      </c>
      <c r="N933" s="29">
        <v>0</v>
      </c>
      <c r="O933" s="29">
        <v>0</v>
      </c>
      <c r="P933" s="29">
        <v>1.3606892173921593E-2</v>
      </c>
      <c r="Q933" s="29">
        <v>1.3606892173921593E-2</v>
      </c>
      <c r="R933" s="29">
        <v>0</v>
      </c>
      <c r="S933" s="29">
        <v>0</v>
      </c>
      <c r="T933" s="29">
        <v>0</v>
      </c>
      <c r="U933" s="29">
        <v>0</v>
      </c>
      <c r="V933" s="29"/>
      <c r="W933" s="29"/>
      <c r="X933" s="29">
        <v>0</v>
      </c>
      <c r="Y933" s="29">
        <v>0</v>
      </c>
      <c r="Z933" s="28" t="s">
        <v>19</v>
      </c>
      <c r="AA933" s="37"/>
      <c r="AB933" s="38">
        <f t="shared" si="19"/>
        <v>-3.630650949166045</v>
      </c>
    </row>
    <row r="934" spans="1:28">
      <c r="A934" s="27">
        <v>42931</v>
      </c>
      <c r="B934" s="29">
        <v>7.0193972058069057E-2</v>
      </c>
      <c r="C934" s="29">
        <v>7.0193972058069057E-2</v>
      </c>
      <c r="D934" s="29">
        <v>2.189127265153093E-3</v>
      </c>
      <c r="E934" s="29">
        <v>2.189127265153093E-3</v>
      </c>
      <c r="F934" s="29">
        <v>0</v>
      </c>
      <c r="G934" s="29">
        <v>0</v>
      </c>
      <c r="H934" s="29">
        <v>6.5366059835744492E-2</v>
      </c>
      <c r="I934" s="29">
        <v>6.5366059835744492E-2</v>
      </c>
      <c r="J934" s="29">
        <v>4.7670338518644466E-3</v>
      </c>
      <c r="K934" s="59">
        <v>4.7670338518644468E-5</v>
      </c>
      <c r="L934" s="59">
        <v>2.0828993959591752E-3</v>
      </c>
      <c r="M934" s="59">
        <v>2.0828993959591751E-5</v>
      </c>
      <c r="N934" s="29">
        <v>0</v>
      </c>
      <c r="O934" s="29">
        <v>0</v>
      </c>
      <c r="P934" s="29">
        <v>4.5764773468758863E-3</v>
      </c>
      <c r="Q934" s="29">
        <v>4.5764773468758863E-3</v>
      </c>
      <c r="R934" s="29">
        <v>6.3299393407320464E-3</v>
      </c>
      <c r="S934" s="29">
        <v>6.3299393407320464E-3</v>
      </c>
      <c r="T934" s="29">
        <v>0</v>
      </c>
      <c r="U934" s="29">
        <v>0</v>
      </c>
      <c r="V934" s="29"/>
      <c r="W934" s="29"/>
      <c r="X934" s="29">
        <v>5.8785972321565199E-3</v>
      </c>
      <c r="Y934" s="29">
        <v>5.8785972321565199E-3</v>
      </c>
      <c r="Z934" s="28" t="s">
        <v>19</v>
      </c>
      <c r="AA934" s="37"/>
      <c r="AB934" s="38">
        <f t="shared" si="19"/>
        <v>-2.7277521179829631</v>
      </c>
    </row>
    <row r="935" spans="1:28">
      <c r="A935" s="27">
        <v>42932</v>
      </c>
      <c r="B935" s="29">
        <v>4.051908369275678E-2</v>
      </c>
      <c r="C935" s="29">
        <v>4.051908369275678E-2</v>
      </c>
      <c r="D935" s="29">
        <v>3.6606042448274832E-2</v>
      </c>
      <c r="E935" s="29">
        <v>3.6606042448274832E-2</v>
      </c>
      <c r="F935" s="29">
        <v>0</v>
      </c>
      <c r="G935" s="29">
        <v>0</v>
      </c>
      <c r="H935" s="29">
        <v>4.0241282608021969E-2</v>
      </c>
      <c r="I935" s="29">
        <v>4.0241282608021969E-2</v>
      </c>
      <c r="J935" s="29">
        <v>3.6422109459833318E-2</v>
      </c>
      <c r="K935" s="59">
        <v>3.642210945983332E-4</v>
      </c>
      <c r="L935" s="59">
        <v>6.6470415456997486E-3</v>
      </c>
      <c r="M935" s="59">
        <v>6.6470415456997491E-5</v>
      </c>
      <c r="N935" s="29">
        <v>0</v>
      </c>
      <c r="O935" s="29">
        <v>0</v>
      </c>
      <c r="P935" s="29">
        <v>3.4308268677740041E-2</v>
      </c>
      <c r="Q935" s="29">
        <v>3.4308268677740041E-2</v>
      </c>
      <c r="R935" s="29">
        <v>0</v>
      </c>
      <c r="S935" s="29">
        <v>0</v>
      </c>
      <c r="T935" s="29">
        <v>0</v>
      </c>
      <c r="U935" s="29">
        <v>0</v>
      </c>
      <c r="V935" s="29"/>
      <c r="W935" s="29"/>
      <c r="X935" s="29">
        <v>0</v>
      </c>
      <c r="Y935" s="29">
        <v>0</v>
      </c>
      <c r="Z935" s="28" t="s">
        <v>19</v>
      </c>
      <c r="AA935" s="37"/>
      <c r="AB935" s="38">
        <f t="shared" si="19"/>
        <v>-3.2128618797418085</v>
      </c>
    </row>
    <row r="936" spans="1:28">
      <c r="A936" s="27">
        <v>42933</v>
      </c>
      <c r="B936" s="29">
        <v>1.4255248488609058E-2</v>
      </c>
      <c r="C936" s="29">
        <v>1.4255248488609058E-2</v>
      </c>
      <c r="D936" s="29">
        <v>1.3950843574255363</v>
      </c>
      <c r="E936" s="29">
        <v>1.3950843574255363</v>
      </c>
      <c r="F936" s="29">
        <v>0</v>
      </c>
      <c r="G936" s="29">
        <v>0</v>
      </c>
      <c r="H936" s="29">
        <v>0.11228534843632001</v>
      </c>
      <c r="I936" s="29">
        <v>0.11228534843632001</v>
      </c>
      <c r="J936" s="29">
        <v>6.8750229887079468E-3</v>
      </c>
      <c r="K936" s="59">
        <v>6.875022988707947E-5</v>
      </c>
      <c r="L936" s="59">
        <v>1.2789002291189335</v>
      </c>
      <c r="M936" s="59">
        <v>1.2789002291189336E-2</v>
      </c>
      <c r="N936" s="29">
        <v>0</v>
      </c>
      <c r="O936" s="29">
        <v>0</v>
      </c>
      <c r="P936" s="29">
        <v>9.7180736625462893E-2</v>
      </c>
      <c r="Q936" s="29">
        <v>9.7180736625462893E-2</v>
      </c>
      <c r="R936" s="29">
        <v>2.927453805756746E-3</v>
      </c>
      <c r="S936" s="29">
        <v>2.927453805756746E-3</v>
      </c>
      <c r="T936" s="29">
        <v>0</v>
      </c>
      <c r="U936" s="29">
        <v>0</v>
      </c>
      <c r="V936" s="29"/>
      <c r="W936" s="29"/>
      <c r="X936" s="29">
        <v>2.7187182867691507E-3</v>
      </c>
      <c r="Y936" s="29">
        <v>2.7187182867691507E-3</v>
      </c>
      <c r="Z936" s="28" t="s">
        <v>19</v>
      </c>
      <c r="AA936" s="37"/>
      <c r="AB936" s="38">
        <f t="shared" si="19"/>
        <v>-2.1867118938142642</v>
      </c>
    </row>
    <row r="937" spans="1:28">
      <c r="A937" s="27">
        <v>42934</v>
      </c>
      <c r="B937" s="29">
        <v>8.8553207533858397E-2</v>
      </c>
      <c r="C937" s="29">
        <v>8.8553207533858397E-2</v>
      </c>
      <c r="D937" s="29">
        <v>0.12143129903492329</v>
      </c>
      <c r="E937" s="29">
        <v>0.12143129903492329</v>
      </c>
      <c r="F937" s="29">
        <v>0</v>
      </c>
      <c r="G937" s="29">
        <v>0</v>
      </c>
      <c r="H937" s="29">
        <v>9.0887343289745487E-2</v>
      </c>
      <c r="I937" s="29">
        <v>9.0887343289745487E-2</v>
      </c>
      <c r="J937" s="29">
        <v>3.3760901128184348E-2</v>
      </c>
      <c r="K937" s="59">
        <v>3.3760901128184346E-4</v>
      </c>
      <c r="L937" s="59">
        <v>0.14996875650906061</v>
      </c>
      <c r="M937" s="59">
        <v>1.499687565090606E-3</v>
      </c>
      <c r="N937" s="29">
        <v>0</v>
      </c>
      <c r="O937" s="29">
        <v>0</v>
      </c>
      <c r="P937" s="29">
        <v>4.2010921064733059E-2</v>
      </c>
      <c r="Q937" s="29">
        <v>4.2010921064733059E-2</v>
      </c>
      <c r="R937" s="29">
        <v>1.1193495748761845E-2</v>
      </c>
      <c r="S937" s="29">
        <v>1.1193495748761845E-2</v>
      </c>
      <c r="T937" s="29">
        <v>2.0812087660513227E-4</v>
      </c>
      <c r="U937" s="29">
        <v>2.0812087660513227E-4</v>
      </c>
      <c r="V937" s="29"/>
      <c r="W937" s="29"/>
      <c r="X937" s="29">
        <v>1.0410208265043491E-2</v>
      </c>
      <c r="Y937" s="29">
        <v>1.0410208265043491E-2</v>
      </c>
      <c r="Z937" s="28" t="s">
        <v>19</v>
      </c>
      <c r="AA937" s="37"/>
      <c r="AB937" s="38">
        <f t="shared" si="19"/>
        <v>-2.3981345252297506</v>
      </c>
    </row>
    <row r="938" spans="1:28">
      <c r="A938" s="27">
        <v>42935</v>
      </c>
      <c r="B938" s="29">
        <v>0.28173314334665467</v>
      </c>
      <c r="C938" s="29">
        <v>0.28173314334665467</v>
      </c>
      <c r="D938" s="29">
        <v>5.6448917753885094E-3</v>
      </c>
      <c r="E938" s="29">
        <v>5.6448917753885094E-3</v>
      </c>
      <c r="F938" s="29">
        <v>0</v>
      </c>
      <c r="G938" s="29">
        <v>0</v>
      </c>
      <c r="H938" s="29">
        <v>0.26213263034996914</v>
      </c>
      <c r="I938" s="29">
        <v>0.26213263034996914</v>
      </c>
      <c r="J938" s="29">
        <v>0.74312137877874385</v>
      </c>
      <c r="K938" s="59">
        <v>7.4312137877874385E-3</v>
      </c>
      <c r="L938" s="59">
        <v>2.1790512409507463E-3</v>
      </c>
      <c r="M938" s="59">
        <v>2.1790512409507464E-5</v>
      </c>
      <c r="N938" s="29">
        <v>0</v>
      </c>
      <c r="O938" s="29">
        <v>0</v>
      </c>
      <c r="P938" s="29">
        <v>0.69051917771424032</v>
      </c>
      <c r="Q938" s="29">
        <v>0.69051917771424032</v>
      </c>
      <c r="R938" s="29">
        <v>0</v>
      </c>
      <c r="S938" s="29">
        <v>0</v>
      </c>
      <c r="T938" s="29">
        <v>0</v>
      </c>
      <c r="U938" s="29">
        <v>0</v>
      </c>
      <c r="V938" s="29"/>
      <c r="W938" s="29"/>
      <c r="X938" s="29">
        <v>0</v>
      </c>
      <c r="Y938" s="29">
        <v>0</v>
      </c>
      <c r="Z938" s="28" t="s">
        <v>19</v>
      </c>
      <c r="AA938" s="37"/>
      <c r="AB938" s="38">
        <f t="shared" si="19"/>
        <v>-1.3389046805987248</v>
      </c>
    </row>
    <row r="939" spans="1:28">
      <c r="A939" s="27">
        <v>42936</v>
      </c>
      <c r="B939" s="29">
        <v>3.5801283742758871E-2</v>
      </c>
      <c r="C939" s="29">
        <v>3.5801283742758871E-2</v>
      </c>
      <c r="D939" s="29">
        <v>2.1908630146497189E-3</v>
      </c>
      <c r="E939" s="29">
        <v>2.1908630146497189E-3</v>
      </c>
      <c r="F939" s="29">
        <v>0</v>
      </c>
      <c r="G939" s="29">
        <v>0</v>
      </c>
      <c r="H939" s="29">
        <v>3.3415157261258356E-2</v>
      </c>
      <c r="I939" s="29">
        <v>3.3415157261258356E-2</v>
      </c>
      <c r="J939" s="29">
        <v>2.2078754915585468E-2</v>
      </c>
      <c r="K939" s="59">
        <v>2.2078754915585467E-4</v>
      </c>
      <c r="L939" s="59">
        <v>2.0828993959591752E-3</v>
      </c>
      <c r="M939" s="59">
        <v>2.0828993959591751E-5</v>
      </c>
      <c r="N939" s="29">
        <v>0</v>
      </c>
      <c r="O939" s="29">
        <v>0</v>
      </c>
      <c r="P939" s="29">
        <v>2.0659176125971113E-2</v>
      </c>
      <c r="Q939" s="29">
        <v>2.0659176125971113E-2</v>
      </c>
      <c r="R939" s="29">
        <v>0</v>
      </c>
      <c r="S939" s="29">
        <v>0</v>
      </c>
      <c r="T939" s="29">
        <v>4.2019604986576205E-2</v>
      </c>
      <c r="U939" s="29">
        <v>4.2019604986576205E-2</v>
      </c>
      <c r="V939" s="29"/>
      <c r="W939" s="29"/>
      <c r="X939" s="29">
        <v>2.9961135636978656E-3</v>
      </c>
      <c r="Y939" s="29">
        <v>2.9961135636978656E-3</v>
      </c>
      <c r="Z939" s="28" t="s">
        <v>19</v>
      </c>
      <c r="AA939" s="37"/>
      <c r="AB939" s="38">
        <f t="shared" si="19"/>
        <v>-3.3987456717228803</v>
      </c>
    </row>
    <row r="940" spans="1:28">
      <c r="A940" s="27">
        <v>42937</v>
      </c>
      <c r="B940" s="29">
        <v>1.9063580666974885E-2</v>
      </c>
      <c r="C940" s="29">
        <v>1.9063580666974885E-2</v>
      </c>
      <c r="D940" s="29">
        <v>8.488509338332284E-3</v>
      </c>
      <c r="E940" s="29">
        <v>8.488509338332284E-3</v>
      </c>
      <c r="F940" s="29">
        <v>0</v>
      </c>
      <c r="G940" s="29">
        <v>0</v>
      </c>
      <c r="H940" s="29">
        <v>1.831281774302471E-2</v>
      </c>
      <c r="I940" s="29">
        <v>1.831281774302471E-2</v>
      </c>
      <c r="J940" s="29">
        <v>4.0842831608892865E-3</v>
      </c>
      <c r="K940" s="59">
        <v>4.0842831608892866E-5</v>
      </c>
      <c r="L940" s="59">
        <v>4.1657987919183504E-3</v>
      </c>
      <c r="M940" s="59">
        <v>4.1657987919183503E-5</v>
      </c>
      <c r="N940" s="29">
        <v>0</v>
      </c>
      <c r="O940" s="29">
        <v>0</v>
      </c>
      <c r="P940" s="29">
        <v>4.0900702531553468E-3</v>
      </c>
      <c r="Q940" s="29">
        <v>4.0900702531553468E-3</v>
      </c>
      <c r="R940" s="29">
        <v>3.8186392857029253E-3</v>
      </c>
      <c r="S940" s="29">
        <v>3.8186392857029253E-3</v>
      </c>
      <c r="T940" s="29">
        <v>0</v>
      </c>
      <c r="U940" s="29">
        <v>0</v>
      </c>
      <c r="V940" s="29"/>
      <c r="W940" s="29"/>
      <c r="X940" s="29">
        <v>3.5463597875396492E-3</v>
      </c>
      <c r="Y940" s="29">
        <v>3.5463597875396492E-3</v>
      </c>
      <c r="Z940" s="28" t="s">
        <v>19</v>
      </c>
      <c r="AA940" s="37"/>
      <c r="AB940" s="38">
        <f t="shared" si="19"/>
        <v>-4.0001540412004477</v>
      </c>
    </row>
    <row r="941" spans="1:28">
      <c r="A941" s="27">
        <v>42938</v>
      </c>
      <c r="B941" s="29">
        <v>4.6982772728702327E-2</v>
      </c>
      <c r="C941" s="29">
        <v>4.6982772728702327E-2</v>
      </c>
      <c r="D941" s="29">
        <v>0</v>
      </c>
      <c r="E941" s="29">
        <v>0</v>
      </c>
      <c r="F941" s="29">
        <v>0</v>
      </c>
      <c r="G941" s="29">
        <v>0</v>
      </c>
      <c r="H941" s="29">
        <v>4.3647294155281222E-2</v>
      </c>
      <c r="I941" s="29">
        <v>4.3647294155281222E-2</v>
      </c>
      <c r="J941" s="29">
        <v>1.1770218468688183E-2</v>
      </c>
      <c r="K941" s="59">
        <v>1.1770218468688183E-4</v>
      </c>
      <c r="L941" s="59">
        <v>0</v>
      </c>
      <c r="M941" s="59">
        <v>0</v>
      </c>
      <c r="N941" s="29">
        <v>0</v>
      </c>
      <c r="O941" s="29">
        <v>0</v>
      </c>
      <c r="P941" s="29">
        <v>1.0934607685699829E-2</v>
      </c>
      <c r="Q941" s="29">
        <v>1.0934607685699829E-2</v>
      </c>
      <c r="R941" s="29">
        <v>0</v>
      </c>
      <c r="S941" s="29">
        <v>0</v>
      </c>
      <c r="T941" s="29">
        <v>0</v>
      </c>
      <c r="U941" s="29">
        <v>0</v>
      </c>
      <c r="V941" s="29"/>
      <c r="W941" s="29"/>
      <c r="X941" s="29">
        <v>0</v>
      </c>
      <c r="Y941" s="29">
        <v>0</v>
      </c>
      <c r="Z941" s="28" t="s">
        <v>19</v>
      </c>
      <c r="AA941" s="37"/>
      <c r="AB941" s="38">
        <f t="shared" si="19"/>
        <v>-3.1316139881876901</v>
      </c>
    </row>
    <row r="942" spans="1:28">
      <c r="A942" s="27">
        <v>42939</v>
      </c>
      <c r="B942" s="29">
        <v>4.1084459313585169E-3</v>
      </c>
      <c r="C942" s="29">
        <v>4.1084459313585169E-3</v>
      </c>
      <c r="D942" s="29">
        <v>2.8868985627994167E-2</v>
      </c>
      <c r="E942" s="29">
        <v>2.8868985627994167E-2</v>
      </c>
      <c r="F942" s="29">
        <v>0</v>
      </c>
      <c r="G942" s="29">
        <v>0</v>
      </c>
      <c r="H942" s="29">
        <v>5.866287046896102E-3</v>
      </c>
      <c r="I942" s="29">
        <v>5.866287046896102E-3</v>
      </c>
      <c r="J942" s="29">
        <v>4.490594220119078E-3</v>
      </c>
      <c r="K942" s="59">
        <v>4.4905942201190777E-5</v>
      </c>
      <c r="L942" s="59">
        <v>2.9160591543428448E-2</v>
      </c>
      <c r="M942" s="59">
        <v>2.9160591543428449E-4</v>
      </c>
      <c r="N942" s="29">
        <v>0</v>
      </c>
      <c r="O942" s="29">
        <v>0</v>
      </c>
      <c r="P942" s="29">
        <v>6.2420074019976521E-3</v>
      </c>
      <c r="Q942" s="29">
        <v>6.2420074019976521E-3</v>
      </c>
      <c r="R942" s="29">
        <v>0</v>
      </c>
      <c r="S942" s="29">
        <v>0</v>
      </c>
      <c r="T942" s="29">
        <v>0</v>
      </c>
      <c r="U942" s="29">
        <v>0</v>
      </c>
      <c r="V942" s="29"/>
      <c r="W942" s="29"/>
      <c r="X942" s="29">
        <v>0</v>
      </c>
      <c r="Y942" s="29">
        <v>0</v>
      </c>
      <c r="Z942" s="28" t="s">
        <v>19</v>
      </c>
      <c r="AA942" s="37"/>
      <c r="AB942" s="38">
        <f t="shared" si="19"/>
        <v>-5.1385333756152249</v>
      </c>
    </row>
    <row r="943" spans="1:28">
      <c r="A943" s="27">
        <v>42940</v>
      </c>
      <c r="B943" s="29">
        <v>2.1154275709103112E-3</v>
      </c>
      <c r="C943" s="29">
        <v>2.1154275709103112E-3</v>
      </c>
      <c r="D943" s="29">
        <v>1.8597802541137263</v>
      </c>
      <c r="E943" s="29">
        <v>1.8597802541137263</v>
      </c>
      <c r="F943" s="29">
        <v>0</v>
      </c>
      <c r="G943" s="29">
        <v>0</v>
      </c>
      <c r="H943" s="29">
        <v>0.13399783607223456</v>
      </c>
      <c r="I943" s="29">
        <v>0.13399783607223456</v>
      </c>
      <c r="J943" s="29">
        <v>9.6698782913775747E-4</v>
      </c>
      <c r="K943" s="59">
        <v>9.6698782913775739E-6</v>
      </c>
      <c r="L943" s="59">
        <v>2.3141012289106437</v>
      </c>
      <c r="M943" s="59">
        <v>2.3141012289106436E-2</v>
      </c>
      <c r="N943" s="29">
        <v>0</v>
      </c>
      <c r="O943" s="29">
        <v>0</v>
      </c>
      <c r="P943" s="29">
        <v>0.1651848330194583</v>
      </c>
      <c r="Q943" s="29">
        <v>0.1651848330194583</v>
      </c>
      <c r="R943" s="29">
        <v>5.7048975917602636E-3</v>
      </c>
      <c r="S943" s="29">
        <v>5.7048975917602636E-3</v>
      </c>
      <c r="T943" s="29">
        <v>0</v>
      </c>
      <c r="U943" s="29">
        <v>0</v>
      </c>
      <c r="V943" s="29"/>
      <c r="W943" s="29"/>
      <c r="X943" s="29">
        <v>5.2981226813430746E-3</v>
      </c>
      <c r="Y943" s="29">
        <v>5.2981226813430746E-3</v>
      </c>
      <c r="Z943" s="28" t="s">
        <v>19</v>
      </c>
      <c r="AA943" s="37"/>
      <c r="AB943" s="38">
        <f t="shared" si="19"/>
        <v>-2.0099316278762851</v>
      </c>
    </row>
    <row r="944" spans="1:28">
      <c r="A944" s="27">
        <v>42941</v>
      </c>
      <c r="B944" s="29">
        <v>0.28197669837908934</v>
      </c>
      <c r="C944" s="29">
        <v>0.28197669837908934</v>
      </c>
      <c r="D944" s="29">
        <v>1.6757797381002428</v>
      </c>
      <c r="E944" s="29">
        <v>1.6757797381002428</v>
      </c>
      <c r="F944" s="29">
        <v>0</v>
      </c>
      <c r="G944" s="29">
        <v>0</v>
      </c>
      <c r="H944" s="29">
        <v>0.38092786504190707</v>
      </c>
      <c r="I944" s="29">
        <v>0.38092786504190707</v>
      </c>
      <c r="J944" s="29">
        <v>0.26096621339597997</v>
      </c>
      <c r="K944" s="59">
        <v>2.6096621339597999E-3</v>
      </c>
      <c r="L944" s="59">
        <v>1.02004876218819</v>
      </c>
      <c r="M944" s="59">
        <v>1.02004876218819E-2</v>
      </c>
      <c r="N944" s="29">
        <v>0</v>
      </c>
      <c r="O944" s="29">
        <v>0</v>
      </c>
      <c r="P944" s="29">
        <v>0.31485625499855929</v>
      </c>
      <c r="Q944" s="29">
        <v>0.31485625499855929</v>
      </c>
      <c r="R944" s="29">
        <v>3.8509887746955105E-3</v>
      </c>
      <c r="S944" s="29">
        <v>3.8509887746955105E-3</v>
      </c>
      <c r="T944" s="29">
        <v>0</v>
      </c>
      <c r="U944" s="29">
        <v>0</v>
      </c>
      <c r="V944" s="29"/>
      <c r="W944" s="29"/>
      <c r="X944" s="29">
        <v>3.5764026688718258E-3</v>
      </c>
      <c r="Y944" s="29">
        <v>3.5764026688718258E-3</v>
      </c>
      <c r="Z944" s="28" t="s">
        <v>19</v>
      </c>
      <c r="AA944" s="37"/>
      <c r="AB944" s="38">
        <f t="shared" si="19"/>
        <v>-0.96514525237940563</v>
      </c>
    </row>
    <row r="945" spans="1:28">
      <c r="A945" s="27">
        <v>42942</v>
      </c>
      <c r="B945" s="29">
        <v>6.274238545506983E-3</v>
      </c>
      <c r="C945" s="29">
        <v>6.274238545506983E-3</v>
      </c>
      <c r="D945" s="29">
        <v>5.3947094355342616E-3</v>
      </c>
      <c r="E945" s="29">
        <v>5.3947094355342616E-3</v>
      </c>
      <c r="F945" s="29">
        <v>0</v>
      </c>
      <c r="G945" s="29">
        <v>0</v>
      </c>
      <c r="H945" s="29">
        <v>6.2117975627673247E-3</v>
      </c>
      <c r="I945" s="29">
        <v>6.2117975627673247E-3</v>
      </c>
      <c r="J945" s="29">
        <v>8.6285155499284533E-3</v>
      </c>
      <c r="K945" s="59">
        <v>8.6285155499284528E-5</v>
      </c>
      <c r="L945" s="59">
        <v>4.1657987919183504E-3</v>
      </c>
      <c r="M945" s="59">
        <v>4.1657987919183503E-5</v>
      </c>
      <c r="N945" s="29">
        <v>0</v>
      </c>
      <c r="O945" s="29">
        <v>0</v>
      </c>
      <c r="P945" s="29">
        <v>8.3116909935842861E-3</v>
      </c>
      <c r="Q945" s="29">
        <v>8.3116909935842861E-3</v>
      </c>
      <c r="R945" s="29">
        <v>2.4206451448729083E-3</v>
      </c>
      <c r="S945" s="29">
        <v>2.4206451448729083E-3</v>
      </c>
      <c r="T945" s="29">
        <v>0</v>
      </c>
      <c r="U945" s="29">
        <v>0</v>
      </c>
      <c r="V945" s="29"/>
      <c r="W945" s="29"/>
      <c r="X945" s="29">
        <v>2.2480464792317143E-3</v>
      </c>
      <c r="Y945" s="29">
        <v>2.2480464792317143E-3</v>
      </c>
      <c r="Z945" s="28" t="s">
        <v>19</v>
      </c>
      <c r="AA945" s="37"/>
      <c r="AB945" s="38">
        <f t="shared" si="19"/>
        <v>-5.0813049623195319</v>
      </c>
    </row>
    <row r="946" spans="1:28">
      <c r="A946" s="27">
        <v>42943</v>
      </c>
      <c r="B946" s="29">
        <v>4.7966838688836043E-3</v>
      </c>
      <c r="C946" s="29">
        <v>4.7966838688836043E-3</v>
      </c>
      <c r="D946" s="29">
        <v>4.8298271193501358E-2</v>
      </c>
      <c r="E946" s="29">
        <v>4.8298271193501358E-2</v>
      </c>
      <c r="F946" s="29">
        <v>0</v>
      </c>
      <c r="G946" s="29">
        <v>0</v>
      </c>
      <c r="H946" s="29">
        <v>7.8850203804157817E-3</v>
      </c>
      <c r="I946" s="29">
        <v>7.8850203804157817E-3</v>
      </c>
      <c r="J946" s="29">
        <v>4.1275725363701353E-3</v>
      </c>
      <c r="K946" s="59">
        <v>4.1275725363701355E-5</v>
      </c>
      <c r="L946" s="59">
        <v>3.2284940637367213E-2</v>
      </c>
      <c r="M946" s="59">
        <v>3.2284940637367212E-4</v>
      </c>
      <c r="N946" s="29">
        <v>0</v>
      </c>
      <c r="O946" s="29">
        <v>0</v>
      </c>
      <c r="P946" s="29">
        <v>6.1265669023929581E-3</v>
      </c>
      <c r="Q946" s="29">
        <v>6.1265669023929581E-3</v>
      </c>
      <c r="R946" s="29">
        <v>0</v>
      </c>
      <c r="S946" s="29">
        <v>0</v>
      </c>
      <c r="T946" s="29">
        <v>0</v>
      </c>
      <c r="U946" s="29">
        <v>0</v>
      </c>
      <c r="V946" s="29"/>
      <c r="W946" s="29"/>
      <c r="X946" s="29">
        <v>0</v>
      </c>
      <c r="Y946" s="29">
        <v>0</v>
      </c>
      <c r="Z946" s="28" t="s">
        <v>19</v>
      </c>
      <c r="AA946" s="37"/>
      <c r="AB946" s="38">
        <f t="shared" si="19"/>
        <v>-4.8427904738633378</v>
      </c>
    </row>
    <row r="947" spans="1:28">
      <c r="A947" s="27">
        <v>42944</v>
      </c>
      <c r="B947" s="29">
        <v>1.2619934421545464E-3</v>
      </c>
      <c r="C947" s="29">
        <v>1.2619934421545464E-3</v>
      </c>
      <c r="D947" s="29">
        <v>0</v>
      </c>
      <c r="E947" s="29">
        <v>0</v>
      </c>
      <c r="F947" s="29">
        <v>0</v>
      </c>
      <c r="G947" s="29">
        <v>0</v>
      </c>
      <c r="H947" s="29">
        <v>1.1723999200691014E-3</v>
      </c>
      <c r="I947" s="29">
        <v>1.1723999200691014E-3</v>
      </c>
      <c r="J947" s="29">
        <v>9.5952867951262333E-4</v>
      </c>
      <c r="K947" s="59">
        <v>9.5952867951262341E-6</v>
      </c>
      <c r="L947" s="59">
        <v>0</v>
      </c>
      <c r="M947" s="59">
        <v>0</v>
      </c>
      <c r="N947" s="29">
        <v>0</v>
      </c>
      <c r="O947" s="29">
        <v>0</v>
      </c>
      <c r="P947" s="29">
        <v>8.914082352472685E-4</v>
      </c>
      <c r="Q947" s="29">
        <v>8.914082352472685E-4</v>
      </c>
      <c r="R947" s="29">
        <v>1.0767258627325616E-3</v>
      </c>
      <c r="S947" s="29">
        <v>1.0767258627325616E-3</v>
      </c>
      <c r="T947" s="29">
        <v>4.1207933567816186E-5</v>
      </c>
      <c r="U947" s="29">
        <v>4.1207933567816186E-5</v>
      </c>
      <c r="V947" s="29"/>
      <c r="W947" s="29"/>
      <c r="X947" s="29">
        <v>1.0028905824148629E-3</v>
      </c>
      <c r="Y947" s="29">
        <v>1.0028905824148629E-3</v>
      </c>
      <c r="Z947" s="28" t="s">
        <v>19</v>
      </c>
      <c r="AA947" s="37"/>
      <c r="AB947" s="38">
        <f t="shared" si="19"/>
        <v>-6.7487024173046954</v>
      </c>
    </row>
    <row r="948" spans="1:28">
      <c r="A948" s="27">
        <v>42945</v>
      </c>
      <c r="B948" s="29">
        <v>1.3273080422896275</v>
      </c>
      <c r="C948" s="29">
        <v>1.3273080422896275</v>
      </c>
      <c r="D948" s="29">
        <v>0.53433243074359305</v>
      </c>
      <c r="E948" s="29">
        <v>0.53433243074359305</v>
      </c>
      <c r="F948" s="29">
        <v>0</v>
      </c>
      <c r="G948" s="29">
        <v>0</v>
      </c>
      <c r="H948" s="29">
        <v>1.2710118084161963</v>
      </c>
      <c r="I948" s="29">
        <v>1.2710118084161963</v>
      </c>
      <c r="J948" s="29">
        <v>1.6058368129574754</v>
      </c>
      <c r="K948" s="59">
        <v>1.6058368129574754E-2</v>
      </c>
      <c r="L948" s="59">
        <v>1.8579462611955841</v>
      </c>
      <c r="M948" s="59">
        <v>1.8579462611955842E-2</v>
      </c>
      <c r="N948" s="29">
        <v>0</v>
      </c>
      <c r="O948" s="29">
        <v>0</v>
      </c>
      <c r="P948" s="29">
        <v>1.623734983157241</v>
      </c>
      <c r="Q948" s="29">
        <v>1.623734983157241</v>
      </c>
      <c r="R948" s="29">
        <v>7.4241600106877362E-3</v>
      </c>
      <c r="S948" s="29">
        <v>7.4241600106877362E-3</v>
      </c>
      <c r="T948" s="29">
        <v>0</v>
      </c>
      <c r="U948" s="29">
        <v>0</v>
      </c>
      <c r="V948" s="29"/>
      <c r="W948" s="29"/>
      <c r="X948" s="29">
        <v>6.8947969547001582E-3</v>
      </c>
      <c r="Y948" s="29">
        <v>6.8947969547001582E-3</v>
      </c>
      <c r="Z948" s="28" t="s">
        <v>19</v>
      </c>
      <c r="AA948" s="37"/>
      <c r="AB948" s="38">
        <f t="shared" si="19"/>
        <v>0.23981328281419562</v>
      </c>
    </row>
    <row r="949" spans="1:28">
      <c r="A949" s="27">
        <v>42946</v>
      </c>
      <c r="B949" s="29">
        <v>5.0383146919912185E-2</v>
      </c>
      <c r="C949" s="29">
        <v>5.0383146919912185E-2</v>
      </c>
      <c r="D949" s="29">
        <v>1.4061653822120393E-2</v>
      </c>
      <c r="E949" s="29">
        <v>1.4061653822120393E-2</v>
      </c>
      <c r="F949" s="29">
        <v>0</v>
      </c>
      <c r="G949" s="29">
        <v>0</v>
      </c>
      <c r="H949" s="29">
        <v>4.7804551512571833E-2</v>
      </c>
      <c r="I949" s="29">
        <v>4.7804551512571833E-2</v>
      </c>
      <c r="J949" s="29">
        <v>1.9948834177073122E-2</v>
      </c>
      <c r="K949" s="59">
        <v>1.9948834177073123E-4</v>
      </c>
      <c r="L949" s="59">
        <v>8.3315975838367008E-3</v>
      </c>
      <c r="M949" s="59">
        <v>8.3315975838367005E-5</v>
      </c>
      <c r="N949" s="29">
        <v>0</v>
      </c>
      <c r="O949" s="29">
        <v>0</v>
      </c>
      <c r="P949" s="29">
        <v>1.9124084135970686E-2</v>
      </c>
      <c r="Q949" s="29">
        <v>1.9124084135970686E-2</v>
      </c>
      <c r="R949" s="29">
        <v>2.7673604152949147E-3</v>
      </c>
      <c r="S949" s="29">
        <v>2.7673604152949147E-3</v>
      </c>
      <c r="T949" s="29">
        <v>0</v>
      </c>
      <c r="U949" s="29">
        <v>0</v>
      </c>
      <c r="V949" s="29"/>
      <c r="W949" s="29"/>
      <c r="X949" s="29">
        <v>2.5700399959679258E-3</v>
      </c>
      <c r="Y949" s="29">
        <v>2.5700399959679258E-3</v>
      </c>
      <c r="Z949" s="28" t="s">
        <v>19</v>
      </c>
      <c r="AA949" s="37"/>
      <c r="AB949" s="38">
        <f t="shared" si="19"/>
        <v>-3.0406344240895753</v>
      </c>
    </row>
    <row r="950" spans="1:28">
      <c r="A950" s="27">
        <v>42947</v>
      </c>
      <c r="B950" s="29">
        <v>0.11261559521962812</v>
      </c>
      <c r="C950" s="29">
        <v>0.11261559521962812</v>
      </c>
      <c r="D950" s="29">
        <v>2.4324793445809835E-3</v>
      </c>
      <c r="E950" s="29">
        <v>2.4324793445809835E-3</v>
      </c>
      <c r="F950" s="29">
        <v>0</v>
      </c>
      <c r="G950" s="29">
        <v>0</v>
      </c>
      <c r="H950" s="29">
        <v>0.10479329353734626</v>
      </c>
      <c r="I950" s="29">
        <v>0.10479329353734626</v>
      </c>
      <c r="J950" s="29">
        <v>0.10049303781982291</v>
      </c>
      <c r="K950" s="59">
        <v>1.004930378198229E-3</v>
      </c>
      <c r="L950" s="59">
        <v>2.0828993959591752E-3</v>
      </c>
      <c r="M950" s="59">
        <v>2.0828993959591751E-5</v>
      </c>
      <c r="N950" s="29">
        <v>0</v>
      </c>
      <c r="O950" s="29">
        <v>0</v>
      </c>
      <c r="P950" s="29">
        <v>9.3506542790769989E-2</v>
      </c>
      <c r="Q950" s="29">
        <v>9.3506542790769989E-2</v>
      </c>
      <c r="R950" s="29">
        <v>1.6779110564000776E-3</v>
      </c>
      <c r="S950" s="29">
        <v>1.6779110564000776E-3</v>
      </c>
      <c r="T950" s="29">
        <v>0</v>
      </c>
      <c r="U950" s="29">
        <v>0</v>
      </c>
      <c r="V950" s="29"/>
      <c r="W950" s="29"/>
      <c r="X950" s="29">
        <v>1.5582713768656101E-3</v>
      </c>
      <c r="Y950" s="29">
        <v>1.5582713768656101E-3</v>
      </c>
      <c r="Z950" s="28" t="s">
        <v>19</v>
      </c>
      <c r="AA950" s="37"/>
      <c r="AB950" s="38">
        <f t="shared" si="19"/>
        <v>-2.2557655021070855</v>
      </c>
    </row>
    <row r="951" spans="1:28">
      <c r="A951" s="27">
        <v>42948</v>
      </c>
      <c r="B951" s="29">
        <v>4.4857063950430966E-2</v>
      </c>
      <c r="C951" s="29">
        <v>4.4857063950430966E-2</v>
      </c>
      <c r="D951" s="29">
        <v>0</v>
      </c>
      <c r="E951" s="29">
        <v>0</v>
      </c>
      <c r="F951" s="29">
        <v>0</v>
      </c>
      <c r="G951" s="29">
        <v>0</v>
      </c>
      <c r="H951" s="29">
        <v>4.1672497204291732E-2</v>
      </c>
      <c r="I951" s="29">
        <v>4.1672497204291732E-2</v>
      </c>
      <c r="J951" s="29">
        <v>0.21954754014658751</v>
      </c>
      <c r="K951" s="59">
        <v>2.195475401465875E-3</v>
      </c>
      <c r="L951" s="59">
        <v>0</v>
      </c>
      <c r="M951" s="59">
        <v>0</v>
      </c>
      <c r="N951" s="29">
        <v>0</v>
      </c>
      <c r="O951" s="29">
        <v>0</v>
      </c>
      <c r="P951" s="29">
        <v>0.20396105868805739</v>
      </c>
      <c r="Q951" s="29">
        <v>0.20396105868805739</v>
      </c>
      <c r="R951" s="29">
        <v>0</v>
      </c>
      <c r="S951" s="29">
        <v>0</v>
      </c>
      <c r="T951" s="29">
        <v>0</v>
      </c>
      <c r="U951" s="29">
        <v>0</v>
      </c>
      <c r="V951" s="29"/>
      <c r="W951" s="29"/>
      <c r="X951" s="29">
        <v>0</v>
      </c>
      <c r="Y951" s="29">
        <v>0</v>
      </c>
      <c r="Z951" s="28" t="s">
        <v>19</v>
      </c>
      <c r="AA951" s="37"/>
      <c r="AB951" s="38">
        <f t="shared" si="19"/>
        <v>-3.1779139072346396</v>
      </c>
    </row>
    <row r="952" spans="1:28">
      <c r="A952" s="27">
        <v>42949</v>
      </c>
      <c r="B952" s="29">
        <v>2.2141209571191915E-2</v>
      </c>
      <c r="C952" s="29">
        <v>2.2141209571191915E-2</v>
      </c>
      <c r="D952" s="29">
        <v>7.7528987016593628E-3</v>
      </c>
      <c r="E952" s="29">
        <v>7.7528987016593628E-3</v>
      </c>
      <c r="F952" s="29">
        <v>0</v>
      </c>
      <c r="G952" s="29">
        <v>0</v>
      </c>
      <c r="H952" s="29">
        <v>2.1119730849827968E-2</v>
      </c>
      <c r="I952" s="29">
        <v>2.1119730849827968E-2</v>
      </c>
      <c r="J952" s="29">
        <v>5.9425210336682605E-2</v>
      </c>
      <c r="K952" s="59">
        <v>5.9425210336682603E-4</v>
      </c>
      <c r="L952" s="59">
        <v>4.1657987919183504E-3</v>
      </c>
      <c r="M952" s="59">
        <v>4.1657987919183503E-5</v>
      </c>
      <c r="N952" s="29">
        <v>0</v>
      </c>
      <c r="O952" s="29">
        <v>0</v>
      </c>
      <c r="P952" s="29">
        <v>5.5502142955118322E-2</v>
      </c>
      <c r="Q952" s="29">
        <v>5.5502142955118322E-2</v>
      </c>
      <c r="R952" s="29">
        <v>0</v>
      </c>
      <c r="S952" s="29">
        <v>0</v>
      </c>
      <c r="T952" s="29">
        <v>0</v>
      </c>
      <c r="U952" s="29">
        <v>0</v>
      </c>
      <c r="V952" s="29"/>
      <c r="W952" s="29"/>
      <c r="X952" s="29">
        <v>0</v>
      </c>
      <c r="Y952" s="29">
        <v>0</v>
      </c>
      <c r="Z952" s="28" t="s">
        <v>19</v>
      </c>
      <c r="AA952" s="37"/>
      <c r="AB952" s="38">
        <f t="shared" si="19"/>
        <v>-3.8575475640781223</v>
      </c>
    </row>
    <row r="953" spans="1:28">
      <c r="A953" s="27">
        <v>42950</v>
      </c>
      <c r="B953" s="29">
        <v>8.349459643449024E-2</v>
      </c>
      <c r="C953" s="29">
        <v>8.349459643449024E-2</v>
      </c>
      <c r="D953" s="29">
        <v>7.7483857529681314E-3</v>
      </c>
      <c r="E953" s="29">
        <v>7.7483857529681314E-3</v>
      </c>
      <c r="F953" s="29">
        <v>0</v>
      </c>
      <c r="G953" s="29">
        <v>0</v>
      </c>
      <c r="H953" s="29">
        <v>7.8117096383461718E-2</v>
      </c>
      <c r="I953" s="29">
        <v>7.8117096383461718E-2</v>
      </c>
      <c r="J953" s="29">
        <v>4.8615003900705472E-2</v>
      </c>
      <c r="K953" s="59">
        <v>4.8615003900705472E-4</v>
      </c>
      <c r="L953" s="59">
        <v>4.1657987919183504E-3</v>
      </c>
      <c r="M953" s="59">
        <v>4.1657987919183503E-5</v>
      </c>
      <c r="N953" s="29">
        <v>0</v>
      </c>
      <c r="O953" s="29">
        <v>0</v>
      </c>
      <c r="P953" s="29">
        <v>4.5459392542855873E-2</v>
      </c>
      <c r="Q953" s="29">
        <v>4.5459392542855873E-2</v>
      </c>
      <c r="R953" s="29">
        <v>0</v>
      </c>
      <c r="S953" s="29">
        <v>0</v>
      </c>
      <c r="T953" s="29">
        <v>0</v>
      </c>
      <c r="U953" s="29">
        <v>0</v>
      </c>
      <c r="V953" s="29"/>
      <c r="W953" s="29"/>
      <c r="X953" s="29">
        <v>0</v>
      </c>
      <c r="Y953" s="29">
        <v>0</v>
      </c>
      <c r="Z953" s="28" t="s">
        <v>19</v>
      </c>
      <c r="AA953" s="37"/>
      <c r="AB953" s="38">
        <f t="shared" si="19"/>
        <v>-2.5495463423349158</v>
      </c>
    </row>
    <row r="954" spans="1:28">
      <c r="A954" s="27">
        <v>42951</v>
      </c>
      <c r="B954" s="29">
        <v>4.2848887626487963E-3</v>
      </c>
      <c r="C954" s="29">
        <v>4.2848887626487963E-3</v>
      </c>
      <c r="D954" s="29">
        <v>7.3495228927523693E-2</v>
      </c>
      <c r="E954" s="29">
        <v>7.3495228927523693E-2</v>
      </c>
      <c r="F954" s="29">
        <v>0</v>
      </c>
      <c r="G954" s="29">
        <v>0</v>
      </c>
      <c r="H954" s="29">
        <v>9.1983835027771854E-3</v>
      </c>
      <c r="I954" s="29">
        <v>9.1983835027771854E-3</v>
      </c>
      <c r="J954" s="29">
        <v>2.4441300244458712E-3</v>
      </c>
      <c r="K954" s="59">
        <v>2.4441300244458712E-5</v>
      </c>
      <c r="L954" s="59">
        <v>1.2813323866441642E-2</v>
      </c>
      <c r="M954" s="59">
        <v>1.2813323866441641E-4</v>
      </c>
      <c r="N954" s="29">
        <v>0</v>
      </c>
      <c r="O954" s="29">
        <v>0</v>
      </c>
      <c r="P954" s="29">
        <v>3.1802769539457949E-3</v>
      </c>
      <c r="Q954" s="29">
        <v>3.1802769539457949E-3</v>
      </c>
      <c r="R954" s="29">
        <v>5.3995336838656522E-3</v>
      </c>
      <c r="S954" s="29">
        <v>5.3995336838656522E-3</v>
      </c>
      <c r="T954" s="29">
        <v>6.4725592624196131E-3</v>
      </c>
      <c r="U954" s="29">
        <v>6.4725592624196131E-3</v>
      </c>
      <c r="V954" s="29"/>
      <c r="W954" s="29"/>
      <c r="X954" s="29">
        <v>5.4760433628863693E-3</v>
      </c>
      <c r="Y954" s="29">
        <v>5.4760433628863693E-3</v>
      </c>
      <c r="Z954" s="28" t="s">
        <v>19</v>
      </c>
      <c r="AA954" s="37"/>
      <c r="AB954" s="38">
        <f t="shared" si="19"/>
        <v>-4.6887275165851596</v>
      </c>
    </row>
    <row r="955" spans="1:28">
      <c r="A955" s="27">
        <v>42952</v>
      </c>
      <c r="B955" s="29">
        <v>2.0014424385393557E-2</v>
      </c>
      <c r="C955" s="29">
        <v>2.0014424385393557E-2</v>
      </c>
      <c r="D955" s="29">
        <v>0.61336179075721842</v>
      </c>
      <c r="E955" s="29">
        <v>0.61336179075721842</v>
      </c>
      <c r="F955" s="29">
        <v>0</v>
      </c>
      <c r="G955" s="29">
        <v>0</v>
      </c>
      <c r="H955" s="29">
        <v>6.2138320277131988E-2</v>
      </c>
      <c r="I955" s="29">
        <v>6.2138320277131988E-2</v>
      </c>
      <c r="J955" s="29">
        <v>2.4159308177847939E-2</v>
      </c>
      <c r="K955" s="59">
        <v>2.4159308177847938E-4</v>
      </c>
      <c r="L955" s="59">
        <v>0.16746635374465357</v>
      </c>
      <c r="M955" s="59">
        <v>1.6746635374465357E-3</v>
      </c>
      <c r="N955" s="29">
        <v>0</v>
      </c>
      <c r="O955" s="29">
        <v>0</v>
      </c>
      <c r="P955" s="29">
        <v>3.4333198566746763E-2</v>
      </c>
      <c r="Q955" s="29">
        <v>3.4333198566746763E-2</v>
      </c>
      <c r="R955" s="29">
        <v>2.8548344514105588E-3</v>
      </c>
      <c r="S955" s="29">
        <v>2.8548344514105588E-3</v>
      </c>
      <c r="T955" s="29">
        <v>0</v>
      </c>
      <c r="U955" s="29">
        <v>0</v>
      </c>
      <c r="V955" s="29"/>
      <c r="W955" s="29"/>
      <c r="X955" s="29">
        <v>2.6512768923921994E-3</v>
      </c>
      <c r="Y955" s="29">
        <v>2.6512768923921994E-3</v>
      </c>
      <c r="Z955" s="28" t="s">
        <v>19</v>
      </c>
      <c r="AA955" s="37"/>
      <c r="AB955" s="38">
        <f t="shared" si="19"/>
        <v>-2.778392406648567</v>
      </c>
    </row>
    <row r="956" spans="1:28">
      <c r="A956" s="27">
        <v>42953</v>
      </c>
      <c r="B956" s="29">
        <v>0.15489178219100927</v>
      </c>
      <c r="C956" s="29">
        <v>0.15489178219100927</v>
      </c>
      <c r="D956" s="29">
        <v>0</v>
      </c>
      <c r="E956" s="29">
        <v>0</v>
      </c>
      <c r="F956" s="29">
        <v>0</v>
      </c>
      <c r="G956" s="29">
        <v>0</v>
      </c>
      <c r="H956" s="29">
        <v>0.14389544905246934</v>
      </c>
      <c r="I956" s="29">
        <v>0.14389544905246934</v>
      </c>
      <c r="J956" s="29">
        <v>1.4688169727962498E-2</v>
      </c>
      <c r="K956" s="59">
        <v>1.4688169727962498E-4</v>
      </c>
      <c r="L956" s="59">
        <v>0</v>
      </c>
      <c r="M956" s="59">
        <v>0</v>
      </c>
      <c r="N956" s="29">
        <v>0</v>
      </c>
      <c r="O956" s="29">
        <v>0</v>
      </c>
      <c r="P956" s="29">
        <v>1.364540293143281E-2</v>
      </c>
      <c r="Q956" s="29">
        <v>1.364540293143281E-2</v>
      </c>
      <c r="R956" s="29">
        <v>2.2170692062765006E-3</v>
      </c>
      <c r="S956" s="29">
        <v>2.2170692062765006E-3</v>
      </c>
      <c r="T956" s="29">
        <v>6.5287518991029997E-2</v>
      </c>
      <c r="U956" s="29">
        <v>6.5287518991029997E-2</v>
      </c>
      <c r="V956" s="29"/>
      <c r="W956" s="29"/>
      <c r="X956" s="29">
        <v>6.7141659811984248E-3</v>
      </c>
      <c r="Y956" s="29">
        <v>6.7141659811984248E-3</v>
      </c>
      <c r="Z956" s="28" t="s">
        <v>19</v>
      </c>
      <c r="AA956" s="37"/>
      <c r="AB956" s="38">
        <f t="shared" si="19"/>
        <v>-1.9386682913535527</v>
      </c>
    </row>
    <row r="957" spans="1:28">
      <c r="A957" s="27">
        <v>42954</v>
      </c>
      <c r="B957" s="29">
        <v>4.973289573494831E-2</v>
      </c>
      <c r="C957" s="29">
        <v>4.973289573494831E-2</v>
      </c>
      <c r="D957" s="29">
        <v>0.39431396236895017</v>
      </c>
      <c r="E957" s="29">
        <v>0.39431396236895017</v>
      </c>
      <c r="F957" s="29">
        <v>0</v>
      </c>
      <c r="G957" s="29">
        <v>0</v>
      </c>
      <c r="H957" s="29">
        <v>7.4195963745026752E-2</v>
      </c>
      <c r="I957" s="29">
        <v>7.4195963745026752E-2</v>
      </c>
      <c r="J957" s="29">
        <v>0.10079848778280112</v>
      </c>
      <c r="K957" s="59">
        <v>1.0079848778280112E-3</v>
      </c>
      <c r="L957" s="59">
        <v>4.7836700687356801</v>
      </c>
      <c r="M957" s="59">
        <v>4.7836700687356799E-2</v>
      </c>
      <c r="N957" s="29">
        <v>0</v>
      </c>
      <c r="O957" s="29">
        <v>0</v>
      </c>
      <c r="P957" s="29">
        <v>0.43325263880843312</v>
      </c>
      <c r="Q957" s="29">
        <v>0.43325263880843312</v>
      </c>
      <c r="R957" s="29">
        <v>0</v>
      </c>
      <c r="S957" s="29">
        <v>0</v>
      </c>
      <c r="T957" s="29">
        <v>0</v>
      </c>
      <c r="U957" s="29">
        <v>0</v>
      </c>
      <c r="V957" s="29"/>
      <c r="W957" s="29"/>
      <c r="X957" s="29">
        <v>0</v>
      </c>
      <c r="Y957" s="29">
        <v>0</v>
      </c>
      <c r="Z957" s="28" t="s">
        <v>19</v>
      </c>
      <c r="AA957" s="37"/>
      <c r="AB957" s="38">
        <f t="shared" si="19"/>
        <v>-2.6010455272556654</v>
      </c>
    </row>
    <row r="958" spans="1:28">
      <c r="A958" s="27">
        <v>42955</v>
      </c>
      <c r="B958" s="29">
        <v>2.3205668042524156E-3</v>
      </c>
      <c r="C958" s="29">
        <v>2.3205668042524156E-3</v>
      </c>
      <c r="D958" s="29">
        <v>4.0267305422481421E-2</v>
      </c>
      <c r="E958" s="29">
        <v>4.0267305422481421E-2</v>
      </c>
      <c r="F958" s="29">
        <v>0</v>
      </c>
      <c r="G958" s="29">
        <v>0</v>
      </c>
      <c r="H958" s="29">
        <v>5.0145443249744017E-3</v>
      </c>
      <c r="I958" s="29">
        <v>5.0145443249744017E-3</v>
      </c>
      <c r="J958" s="29">
        <v>4.6377219509776812E-3</v>
      </c>
      <c r="K958" s="59">
        <v>4.637721950977681E-5</v>
      </c>
      <c r="L958" s="59">
        <v>1.4580295771714226E-2</v>
      </c>
      <c r="M958" s="59">
        <v>1.4580295771714224E-4</v>
      </c>
      <c r="N958" s="29">
        <v>0</v>
      </c>
      <c r="O958" s="29">
        <v>0</v>
      </c>
      <c r="P958" s="29">
        <v>5.3435815675486826E-3</v>
      </c>
      <c r="Q958" s="29">
        <v>5.3435815675486826E-3</v>
      </c>
      <c r="R958" s="29">
        <v>0</v>
      </c>
      <c r="S958" s="29">
        <v>0</v>
      </c>
      <c r="T958" s="29">
        <v>1.373597785593873E-5</v>
      </c>
      <c r="U958" s="29">
        <v>1.373597785593873E-5</v>
      </c>
      <c r="V958" s="29"/>
      <c r="W958" s="29"/>
      <c r="X958" s="29">
        <v>9.7941305202604818E-7</v>
      </c>
      <c r="Y958" s="29">
        <v>9.7941305202604818E-7</v>
      </c>
      <c r="Z958" s="28" t="s">
        <v>19</v>
      </c>
      <c r="AA958" s="37"/>
      <c r="AB958" s="38">
        <f t="shared" si="19"/>
        <v>-5.2954127241143434</v>
      </c>
    </row>
    <row r="959" spans="1:28">
      <c r="A959" s="27">
        <v>42956</v>
      </c>
      <c r="B959" s="29">
        <v>1.926257183436441E-2</v>
      </c>
      <c r="C959" s="29">
        <v>1.926257183436441E-2</v>
      </c>
      <c r="D959" s="29">
        <v>3.766576407692835E-3</v>
      </c>
      <c r="E959" s="29">
        <v>3.766576407692835E-3</v>
      </c>
      <c r="F959" s="29">
        <v>0</v>
      </c>
      <c r="G959" s="29">
        <v>0</v>
      </c>
      <c r="H959" s="29">
        <v>1.8162454542054871E-2</v>
      </c>
      <c r="I959" s="29">
        <v>1.8162454542054871E-2</v>
      </c>
      <c r="J959" s="29">
        <v>5.6763187545375961E-3</v>
      </c>
      <c r="K959" s="59">
        <v>5.6763187545375963E-5</v>
      </c>
      <c r="L959" s="59">
        <v>2.0828993959591752E-3</v>
      </c>
      <c r="M959" s="59">
        <v>2.0828993959591751E-5</v>
      </c>
      <c r="N959" s="29">
        <v>0</v>
      </c>
      <c r="O959" s="29">
        <v>0</v>
      </c>
      <c r="P959" s="29">
        <v>5.421208794445082E-3</v>
      </c>
      <c r="Q959" s="29">
        <v>5.421208794445082E-3</v>
      </c>
      <c r="R959" s="29">
        <v>0</v>
      </c>
      <c r="S959" s="29">
        <v>0</v>
      </c>
      <c r="T959" s="29">
        <v>0</v>
      </c>
      <c r="U959" s="29">
        <v>0</v>
      </c>
      <c r="V959" s="29"/>
      <c r="W959" s="29"/>
      <c r="X959" s="29">
        <v>0</v>
      </c>
      <c r="Y959" s="29">
        <v>0</v>
      </c>
      <c r="Z959" s="28" t="s">
        <v>19</v>
      </c>
      <c r="AA959" s="37"/>
      <c r="AB959" s="38">
        <f t="shared" si="19"/>
        <v>-4.0083987529351237</v>
      </c>
    </row>
    <row r="960" spans="1:28">
      <c r="A960" s="27">
        <v>42957</v>
      </c>
      <c r="B960" s="29">
        <v>4.0876926533373534E-2</v>
      </c>
      <c r="C960" s="29">
        <v>4.0876926533373534E-2</v>
      </c>
      <c r="D960" s="29">
        <v>5.5155697022456762E-2</v>
      </c>
      <c r="E960" s="29">
        <v>5.5155697022456762E-2</v>
      </c>
      <c r="F960" s="29">
        <v>0</v>
      </c>
      <c r="G960" s="29">
        <v>0</v>
      </c>
      <c r="H960" s="29">
        <v>4.1890628583189746E-2</v>
      </c>
      <c r="I960" s="29">
        <v>4.1890628583189746E-2</v>
      </c>
      <c r="J960" s="29">
        <v>3.2101108400457521E-3</v>
      </c>
      <c r="K960" s="59">
        <v>3.2101108400457518E-5</v>
      </c>
      <c r="L960" s="59">
        <v>2.1117449494566464E-2</v>
      </c>
      <c r="M960" s="59">
        <v>2.1117449494566465E-4</v>
      </c>
      <c r="N960" s="29">
        <v>0</v>
      </c>
      <c r="O960" s="29">
        <v>0</v>
      </c>
      <c r="P960" s="29">
        <v>4.4814181920841707E-3</v>
      </c>
      <c r="Q960" s="29">
        <v>4.4814181920841707E-3</v>
      </c>
      <c r="R960" s="29">
        <v>3.8170488486826411E-3</v>
      </c>
      <c r="S960" s="29">
        <v>3.8170488486826411E-3</v>
      </c>
      <c r="T960" s="29">
        <v>0</v>
      </c>
      <c r="U960" s="29">
        <v>0</v>
      </c>
      <c r="V960" s="29"/>
      <c r="W960" s="29"/>
      <c r="X960" s="29">
        <v>3.5448827530592079E-3</v>
      </c>
      <c r="Y960" s="29">
        <v>3.5448827530592079E-3</v>
      </c>
      <c r="Z960" s="28" t="s">
        <v>19</v>
      </c>
      <c r="AA960" s="37"/>
      <c r="AB960" s="38">
        <f t="shared" si="19"/>
        <v>-3.1726931385690595</v>
      </c>
    </row>
    <row r="961" spans="1:28">
      <c r="A961" s="27">
        <v>42958</v>
      </c>
      <c r="B961" s="29">
        <v>0.31651213347655283</v>
      </c>
      <c r="C961" s="29">
        <v>0.31651213347655283</v>
      </c>
      <c r="D961" s="29">
        <v>1.8104468803454385E-2</v>
      </c>
      <c r="E961" s="29">
        <v>1.8104468803454385E-2</v>
      </c>
      <c r="F961" s="29">
        <v>0</v>
      </c>
      <c r="G961" s="29">
        <v>0</v>
      </c>
      <c r="H961" s="29">
        <v>0.29532708385401979</v>
      </c>
      <c r="I961" s="29">
        <v>0.29532708385401979</v>
      </c>
      <c r="J961" s="29">
        <v>0.18219783318304258</v>
      </c>
      <c r="K961" s="59">
        <v>1.8219783318304259E-3</v>
      </c>
      <c r="L961" s="59">
        <v>2.1515792852388688E-3</v>
      </c>
      <c r="M961" s="59">
        <v>2.1515792852388689E-5</v>
      </c>
      <c r="N961" s="29">
        <v>0</v>
      </c>
      <c r="O961" s="29">
        <v>0</v>
      </c>
      <c r="P961" s="29">
        <v>0.16941569225729039</v>
      </c>
      <c r="Q961" s="29">
        <v>0.16941569225729039</v>
      </c>
      <c r="R961" s="29">
        <v>1.2818922383492537E-3</v>
      </c>
      <c r="S961" s="29">
        <v>1.2818922383492537E-3</v>
      </c>
      <c r="T961" s="29">
        <v>0</v>
      </c>
      <c r="U961" s="29">
        <v>0</v>
      </c>
      <c r="V961" s="29"/>
      <c r="W961" s="29"/>
      <c r="X961" s="29">
        <v>1.1904897912357174E-3</v>
      </c>
      <c r="Y961" s="29">
        <v>1.1904897912357174E-3</v>
      </c>
      <c r="Z961" s="28" t="s">
        <v>19</v>
      </c>
      <c r="AA961" s="37"/>
      <c r="AB961" s="38">
        <f t="shared" si="19"/>
        <v>-1.2196717780342279</v>
      </c>
    </row>
    <row r="962" spans="1:28">
      <c r="A962" s="27">
        <v>42959</v>
      </c>
      <c r="B962" s="29">
        <v>1.0237904474655372E-3</v>
      </c>
      <c r="C962" s="29">
        <v>1.0237904474655372E-3</v>
      </c>
      <c r="D962" s="29">
        <v>0.37351905852947298</v>
      </c>
      <c r="E962" s="29">
        <v>0.37351905852947298</v>
      </c>
      <c r="F962" s="29">
        <v>0</v>
      </c>
      <c r="G962" s="29">
        <v>0</v>
      </c>
      <c r="H962" s="29">
        <v>2.7468589535052365E-2</v>
      </c>
      <c r="I962" s="29">
        <v>2.7468589535052365E-2</v>
      </c>
      <c r="J962" s="29">
        <v>9.5952867951262333E-4</v>
      </c>
      <c r="K962" s="59">
        <v>9.5952867951262341E-6</v>
      </c>
      <c r="L962" s="59">
        <v>0.1270568631535097</v>
      </c>
      <c r="M962" s="59">
        <v>1.2705686315350969E-3</v>
      </c>
      <c r="N962" s="29">
        <v>0</v>
      </c>
      <c r="O962" s="29">
        <v>0</v>
      </c>
      <c r="P962" s="29">
        <v>9.9116388440663086E-3</v>
      </c>
      <c r="Q962" s="29">
        <v>9.9116388440663086E-3</v>
      </c>
      <c r="R962" s="29">
        <v>4.2162485407740338E-3</v>
      </c>
      <c r="S962" s="29">
        <v>4.2162485407740338E-3</v>
      </c>
      <c r="T962" s="29">
        <v>0</v>
      </c>
      <c r="U962" s="29">
        <v>0</v>
      </c>
      <c r="V962" s="29"/>
      <c r="W962" s="29"/>
      <c r="X962" s="29">
        <v>3.9156184076499833E-3</v>
      </c>
      <c r="Y962" s="29">
        <v>3.9156184076499833E-3</v>
      </c>
      <c r="Z962" s="28" t="s">
        <v>19</v>
      </c>
      <c r="AA962" s="37"/>
      <c r="AB962" s="38">
        <f t="shared" si="19"/>
        <v>-3.594712125841081</v>
      </c>
    </row>
    <row r="963" spans="1:28">
      <c r="A963" s="27">
        <v>42960</v>
      </c>
      <c r="B963" s="29">
        <v>7.5353316751499682E-3</v>
      </c>
      <c r="C963" s="29">
        <v>7.5353316751499682E-3</v>
      </c>
      <c r="D963" s="29">
        <v>2.7285982087065196E-3</v>
      </c>
      <c r="E963" s="29">
        <v>2.7285982087065196E-3</v>
      </c>
      <c r="F963" s="29">
        <v>0</v>
      </c>
      <c r="G963" s="29">
        <v>0</v>
      </c>
      <c r="H963" s="29">
        <v>7.1940841166448976E-3</v>
      </c>
      <c r="I963" s="29">
        <v>7.1940841166448976E-3</v>
      </c>
      <c r="J963" s="29">
        <v>2.7451107833987741E-3</v>
      </c>
      <c r="K963" s="59">
        <v>2.745110783398774E-5</v>
      </c>
      <c r="L963" s="59">
        <v>2.0828993959591752E-3</v>
      </c>
      <c r="M963" s="59">
        <v>2.0828993959591751E-5</v>
      </c>
      <c r="N963" s="29">
        <v>0</v>
      </c>
      <c r="O963" s="29">
        <v>0</v>
      </c>
      <c r="P963" s="29">
        <v>2.698097979224046E-3</v>
      </c>
      <c r="Q963" s="29">
        <v>2.698097979224046E-3</v>
      </c>
      <c r="R963" s="29">
        <v>1.6901097083456592E-3</v>
      </c>
      <c r="S963" s="29">
        <v>1.6901097083456592E-3</v>
      </c>
      <c r="T963" s="29">
        <v>0</v>
      </c>
      <c r="U963" s="29">
        <v>0</v>
      </c>
      <c r="V963" s="29"/>
      <c r="W963" s="29"/>
      <c r="X963" s="29">
        <v>1.5696002313305953E-3</v>
      </c>
      <c r="Y963" s="29">
        <v>1.5696002313305953E-3</v>
      </c>
      <c r="Z963" s="28" t="s">
        <v>19</v>
      </c>
      <c r="AA963" s="37"/>
      <c r="AB963" s="38">
        <f t="shared" si="19"/>
        <v>-4.9344962411658733</v>
      </c>
    </row>
    <row r="964" spans="1:28">
      <c r="A964" s="27">
        <v>42961</v>
      </c>
      <c r="B964" s="29">
        <v>2.2247448053516108E-3</v>
      </c>
      <c r="C964" s="29">
        <v>2.2247448053516108E-3</v>
      </c>
      <c r="D964" s="29">
        <v>1.1872526556967298E-2</v>
      </c>
      <c r="E964" s="29">
        <v>1.1872526556967298E-2</v>
      </c>
      <c r="F964" s="29">
        <v>0</v>
      </c>
      <c r="G964" s="29">
        <v>0</v>
      </c>
      <c r="H964" s="29">
        <v>2.9096760566291271E-3</v>
      </c>
      <c r="I964" s="29">
        <v>2.9096760566291271E-3</v>
      </c>
      <c r="J964" s="29">
        <v>2.9633444052281524E-3</v>
      </c>
      <c r="K964" s="59">
        <v>2.9633444052281523E-5</v>
      </c>
      <c r="L964" s="59">
        <v>6.2486981878775247E-3</v>
      </c>
      <c r="M964" s="59">
        <v>6.2486981878775251E-5</v>
      </c>
      <c r="N964" s="29">
        <v>0</v>
      </c>
      <c r="O964" s="29">
        <v>0</v>
      </c>
      <c r="P964" s="29">
        <v>3.1965836653163608E-3</v>
      </c>
      <c r="Q964" s="29">
        <v>3.1965836653163608E-3</v>
      </c>
      <c r="R964" s="29">
        <v>0</v>
      </c>
      <c r="S964" s="29">
        <v>0</v>
      </c>
      <c r="T964" s="29">
        <v>7.2842306811796292E-3</v>
      </c>
      <c r="U964" s="29">
        <v>7.2842306811796292E-3</v>
      </c>
      <c r="V964" s="29"/>
      <c r="W964" s="29"/>
      <c r="X964" s="29">
        <v>5.1938570940775273E-4</v>
      </c>
      <c r="Y964" s="29">
        <v>5.1938570940775273E-4</v>
      </c>
      <c r="Z964" s="28" t="s">
        <v>19</v>
      </c>
      <c r="AA964" s="37"/>
      <c r="AB964" s="38">
        <f t="shared" si="19"/>
        <v>-5.8397135247413541</v>
      </c>
    </row>
    <row r="965" spans="1:28">
      <c r="A965" s="27">
        <v>42962</v>
      </c>
      <c r="B965" s="29">
        <v>0.17506897891755557</v>
      </c>
      <c r="C965" s="29">
        <v>0.17506897891755557</v>
      </c>
      <c r="D965" s="29">
        <v>0.94024022819850783</v>
      </c>
      <c r="E965" s="29">
        <v>0.94024022819850783</v>
      </c>
      <c r="F965" s="29">
        <v>0</v>
      </c>
      <c r="G965" s="29">
        <v>0</v>
      </c>
      <c r="H965" s="29">
        <v>0.22939127959810476</v>
      </c>
      <c r="I965" s="29">
        <v>0.22939127959810476</v>
      </c>
      <c r="J965" s="29">
        <v>0.34765643116101375</v>
      </c>
      <c r="K965" s="59">
        <v>3.4765643116101376E-3</v>
      </c>
      <c r="L965" s="59">
        <v>0.74666663195817917</v>
      </c>
      <c r="M965" s="59">
        <v>7.4666663195817919E-3</v>
      </c>
      <c r="N965" s="29">
        <v>0</v>
      </c>
      <c r="O965" s="29">
        <v>0</v>
      </c>
      <c r="P965" s="29">
        <v>0.37598362212993547</v>
      </c>
      <c r="Q965" s="29">
        <v>0.37598362212993547</v>
      </c>
      <c r="R965" s="29">
        <v>0</v>
      </c>
      <c r="S965" s="29">
        <v>0</v>
      </c>
      <c r="T965" s="29">
        <v>0</v>
      </c>
      <c r="U965" s="29">
        <v>0</v>
      </c>
      <c r="V965" s="29"/>
      <c r="W965" s="29"/>
      <c r="X965" s="29">
        <v>0</v>
      </c>
      <c r="Y965" s="29">
        <v>0</v>
      </c>
      <c r="Z965" s="28" t="s">
        <v>19</v>
      </c>
      <c r="AA965" s="37"/>
      <c r="AB965" s="38">
        <f t="shared" si="19"/>
        <v>-1.4723260889671106</v>
      </c>
    </row>
    <row r="966" spans="1:28">
      <c r="A966" s="27">
        <v>42963</v>
      </c>
      <c r="B966" s="29">
        <v>0.11964049925343327</v>
      </c>
      <c r="C966" s="29">
        <v>0.11964049925343327</v>
      </c>
      <c r="D966" s="29">
        <v>0.13142678608623201</v>
      </c>
      <c r="E966" s="29">
        <v>0.13142678608623201</v>
      </c>
      <c r="F966" s="29">
        <v>0</v>
      </c>
      <c r="G966" s="29">
        <v>0</v>
      </c>
      <c r="H966" s="29">
        <v>0.12047725078825657</v>
      </c>
      <c r="I966" s="29">
        <v>0.12047725078825657</v>
      </c>
      <c r="J966" s="29">
        <v>0.32792692229576831</v>
      </c>
      <c r="K966" s="59">
        <v>3.2792692229576832E-3</v>
      </c>
      <c r="L966" s="59">
        <v>0.10939387627577588</v>
      </c>
      <c r="M966" s="59">
        <v>1.0939387627577587E-3</v>
      </c>
      <c r="N966" s="29">
        <v>0</v>
      </c>
      <c r="O966" s="29">
        <v>0</v>
      </c>
      <c r="P966" s="29">
        <v>0.3124124634792747</v>
      </c>
      <c r="Q966" s="29">
        <v>0.3124124634792747</v>
      </c>
      <c r="R966" s="29">
        <v>2.0548446302074883E-3</v>
      </c>
      <c r="S966" s="29">
        <v>2.0548446302074883E-3</v>
      </c>
      <c r="T966" s="29">
        <v>0</v>
      </c>
      <c r="U966" s="29">
        <v>0</v>
      </c>
      <c r="V966" s="29"/>
      <c r="W966" s="29"/>
      <c r="X966" s="29">
        <v>1.9083285487302068E-3</v>
      </c>
      <c r="Y966" s="29">
        <v>1.9083285487302068E-3</v>
      </c>
      <c r="Z966" s="28" t="s">
        <v>19</v>
      </c>
      <c r="AA966" s="37"/>
      <c r="AB966" s="38">
        <f t="shared" si="19"/>
        <v>-2.1162943340134786</v>
      </c>
    </row>
    <row r="967" spans="1:28">
      <c r="A967" s="27">
        <v>42964</v>
      </c>
      <c r="B967" s="29">
        <v>5.1961180828750987E-3</v>
      </c>
      <c r="C967" s="29">
        <v>5.1961180828750987E-3</v>
      </c>
      <c r="D967" s="29">
        <v>0.26600207159962996</v>
      </c>
      <c r="E967" s="29">
        <v>0.26600207159962996</v>
      </c>
      <c r="F967" s="29">
        <v>0</v>
      </c>
      <c r="G967" s="29">
        <v>0</v>
      </c>
      <c r="H967" s="29">
        <v>2.3711684943924932E-2</v>
      </c>
      <c r="I967" s="29">
        <v>2.3711684943924932E-2</v>
      </c>
      <c r="J967" s="29">
        <v>2.2556952671303246E-3</v>
      </c>
      <c r="K967" s="59">
        <v>2.2556952671303246E-5</v>
      </c>
      <c r="L967" s="59">
        <v>5.4579399391067193E-2</v>
      </c>
      <c r="M967" s="59">
        <v>5.457939939106719E-4</v>
      </c>
      <c r="N967" s="29">
        <v>0</v>
      </c>
      <c r="O967" s="29">
        <v>0</v>
      </c>
      <c r="P967" s="29">
        <v>5.9703460604156227E-3</v>
      </c>
      <c r="Q967" s="29">
        <v>5.9703460604156227E-3</v>
      </c>
      <c r="R967" s="29">
        <v>2.8834623177756784E-3</v>
      </c>
      <c r="S967" s="29">
        <v>2.8834623177756784E-3</v>
      </c>
      <c r="T967" s="29">
        <v>2.7471955711877461E-5</v>
      </c>
      <c r="U967" s="29">
        <v>2.7471955711877461E-5</v>
      </c>
      <c r="V967" s="29"/>
      <c r="W967" s="29"/>
      <c r="X967" s="29">
        <v>2.6798223391441955E-3</v>
      </c>
      <c r="Y967" s="29">
        <v>2.6798223391441955E-3</v>
      </c>
      <c r="Z967" s="28" t="s">
        <v>19</v>
      </c>
      <c r="AA967" s="37"/>
      <c r="AB967" s="38">
        <f t="shared" si="19"/>
        <v>-3.7417873167345252</v>
      </c>
    </row>
    <row r="968" spans="1:28">
      <c r="A968" s="27">
        <v>42965</v>
      </c>
      <c r="B968" s="29">
        <v>2.2283500517400905E-2</v>
      </c>
      <c r="C968" s="29">
        <v>2.2283500517400905E-2</v>
      </c>
      <c r="D968" s="29">
        <v>1.075855453206314</v>
      </c>
      <c r="E968" s="29">
        <v>1.075855453206314</v>
      </c>
      <c r="F968" s="29">
        <v>0</v>
      </c>
      <c r="G968" s="29">
        <v>0</v>
      </c>
      <c r="H968" s="29">
        <v>9.7080420104151022E-2</v>
      </c>
      <c r="I968" s="29">
        <v>9.7080420104151022E-2</v>
      </c>
      <c r="J968" s="29">
        <v>2.544369793430703E-3</v>
      </c>
      <c r="K968" s="59">
        <v>2.5443697934307031E-5</v>
      </c>
      <c r="L968" s="59">
        <v>0.52564400278582857</v>
      </c>
      <c r="M968" s="59">
        <v>5.2564400278582854E-3</v>
      </c>
      <c r="N968" s="29">
        <v>0</v>
      </c>
      <c r="O968" s="29">
        <v>0</v>
      </c>
      <c r="P968" s="29">
        <v>3.9681122613144042E-2</v>
      </c>
      <c r="Q968" s="29">
        <v>3.9681122613144042E-2</v>
      </c>
      <c r="R968" s="29">
        <v>0</v>
      </c>
      <c r="S968" s="29">
        <v>0</v>
      </c>
      <c r="T968" s="29">
        <v>4.3740887315142682E-2</v>
      </c>
      <c r="U968" s="29">
        <v>4.3740887315142682E-2</v>
      </c>
      <c r="V968" s="29"/>
      <c r="W968" s="29"/>
      <c r="X968" s="29">
        <v>3.1188457343886418E-3</v>
      </c>
      <c r="Y968" s="29">
        <v>3.1188457343886418E-3</v>
      </c>
      <c r="Z968" s="28" t="s">
        <v>19</v>
      </c>
      <c r="AA968" s="37"/>
      <c r="AB968" s="38">
        <f t="shared" si="19"/>
        <v>-2.3322155707314614</v>
      </c>
    </row>
    <row r="969" spans="1:28">
      <c r="A969" s="27">
        <v>42966</v>
      </c>
      <c r="B969" s="29">
        <v>0.14028574061374594</v>
      </c>
      <c r="C969" s="29">
        <v>0.14028574061374594</v>
      </c>
      <c r="D969" s="29">
        <v>0</v>
      </c>
      <c r="E969" s="29">
        <v>0</v>
      </c>
      <c r="F969" s="29">
        <v>0</v>
      </c>
      <c r="G969" s="29">
        <v>0</v>
      </c>
      <c r="H969" s="29">
        <v>0.13032634369446189</v>
      </c>
      <c r="I969" s="29">
        <v>0.13032634369446189</v>
      </c>
      <c r="J969" s="29">
        <v>0.23717462632856209</v>
      </c>
      <c r="K969" s="59">
        <v>2.3717462632856208E-3</v>
      </c>
      <c r="L969" s="59">
        <v>0</v>
      </c>
      <c r="M969" s="59">
        <v>0</v>
      </c>
      <c r="N969" s="29">
        <v>0</v>
      </c>
      <c r="O969" s="29">
        <v>0</v>
      </c>
      <c r="P969" s="29">
        <v>0.22033673366424114</v>
      </c>
      <c r="Q969" s="29">
        <v>0.22033673366424114</v>
      </c>
      <c r="R969" s="29">
        <v>0</v>
      </c>
      <c r="S969" s="29">
        <v>0</v>
      </c>
      <c r="T969" s="29">
        <v>0</v>
      </c>
      <c r="U969" s="29">
        <v>0</v>
      </c>
      <c r="V969" s="29"/>
      <c r="W969" s="29"/>
      <c r="X969" s="29">
        <v>0</v>
      </c>
      <c r="Y969" s="29">
        <v>0</v>
      </c>
      <c r="Z969" s="28" t="s">
        <v>19</v>
      </c>
      <c r="AA969" s="37"/>
      <c r="AB969" s="38">
        <f t="shared" ref="AB969:AB1032" si="20">IF(I969&gt;0,LN(I969),"")</f>
        <v>-2.0377136380457119</v>
      </c>
    </row>
    <row r="970" spans="1:28">
      <c r="A970" s="27">
        <v>42967</v>
      </c>
      <c r="B970" s="29">
        <v>1.2252482913726092E-2</v>
      </c>
      <c r="C970" s="29">
        <v>1.2252482913726092E-2</v>
      </c>
      <c r="D970" s="29">
        <v>0</v>
      </c>
      <c r="E970" s="29">
        <v>0</v>
      </c>
      <c r="F970" s="29">
        <v>0</v>
      </c>
      <c r="G970" s="29">
        <v>0</v>
      </c>
      <c r="H970" s="29">
        <v>1.138263441700306E-2</v>
      </c>
      <c r="I970" s="29">
        <v>1.138263441700306E-2</v>
      </c>
      <c r="J970" s="29">
        <v>1.0071852705950839E-2</v>
      </c>
      <c r="K970" s="59">
        <v>1.0071852705950839E-4</v>
      </c>
      <c r="L970" s="59">
        <v>0</v>
      </c>
      <c r="M970" s="59">
        <v>0</v>
      </c>
      <c r="N970" s="29">
        <v>0</v>
      </c>
      <c r="O970" s="29">
        <v>0</v>
      </c>
      <c r="P970" s="29">
        <v>9.3568151093121627E-3</v>
      </c>
      <c r="Q970" s="29">
        <v>9.3568151093121627E-3</v>
      </c>
      <c r="R970" s="29">
        <v>0</v>
      </c>
      <c r="S970" s="29">
        <v>0</v>
      </c>
      <c r="T970" s="29">
        <v>0</v>
      </c>
      <c r="U970" s="29">
        <v>0</v>
      </c>
      <c r="V970" s="29"/>
      <c r="W970" s="29"/>
      <c r="X970" s="29">
        <v>0</v>
      </c>
      <c r="Y970" s="29">
        <v>0</v>
      </c>
      <c r="Z970" s="28" t="s">
        <v>19</v>
      </c>
      <c r="AA970" s="37"/>
      <c r="AB970" s="38">
        <f t="shared" si="20"/>
        <v>-4.4756663817318891</v>
      </c>
    </row>
    <row r="971" spans="1:28">
      <c r="A971" s="27">
        <v>42968</v>
      </c>
      <c r="B971" s="29">
        <v>2.3638356839120619E-2</v>
      </c>
      <c r="C971" s="29">
        <v>2.3638356839120619E-2</v>
      </c>
      <c r="D971" s="29">
        <v>0.46755398180934526</v>
      </c>
      <c r="E971" s="29">
        <v>0.46755398180934526</v>
      </c>
      <c r="F971" s="29">
        <v>0</v>
      </c>
      <c r="G971" s="29">
        <v>0</v>
      </c>
      <c r="H971" s="29">
        <v>5.515354782295253E-2</v>
      </c>
      <c r="I971" s="29">
        <v>5.515354782295253E-2</v>
      </c>
      <c r="J971" s="29">
        <v>2.1108031734811857E-2</v>
      </c>
      <c r="K971" s="59">
        <v>2.1108031734811856E-4</v>
      </c>
      <c r="L971" s="59">
        <v>0.19787544261612161</v>
      </c>
      <c r="M971" s="59">
        <v>1.9787544261612162E-3</v>
      </c>
      <c r="N971" s="29">
        <v>0</v>
      </c>
      <c r="O971" s="29">
        <v>0</v>
      </c>
      <c r="P971" s="29">
        <v>3.3657395623536486E-2</v>
      </c>
      <c r="Q971" s="29">
        <v>3.3657395623536486E-2</v>
      </c>
      <c r="R971" s="29">
        <v>0.42413662818062298</v>
      </c>
      <c r="S971" s="29">
        <v>0.42413662818062298</v>
      </c>
      <c r="T971" s="29">
        <v>4.166579949634748E-2</v>
      </c>
      <c r="U971" s="29">
        <v>4.166579949634748E-2</v>
      </c>
      <c r="V971" s="29"/>
      <c r="W971" s="29"/>
      <c r="X971" s="29">
        <v>0.39686540471467646</v>
      </c>
      <c r="Y971" s="29">
        <v>0.39686540471467646</v>
      </c>
      <c r="Z971" s="28" t="s">
        <v>19</v>
      </c>
      <c r="AA971" s="37"/>
      <c r="AB971" s="38">
        <f t="shared" si="20"/>
        <v>-2.8976342049264887</v>
      </c>
    </row>
    <row r="972" spans="1:28">
      <c r="A972" s="27">
        <v>42969</v>
      </c>
      <c r="B972" s="29">
        <v>2.5526767918265105E-2</v>
      </c>
      <c r="C972" s="29">
        <v>2.5526767918265105E-2</v>
      </c>
      <c r="D972" s="29">
        <v>8.6756930257211491E-3</v>
      </c>
      <c r="E972" s="29">
        <v>8.6756930257211491E-3</v>
      </c>
      <c r="F972" s="29">
        <v>0</v>
      </c>
      <c r="G972" s="29">
        <v>0</v>
      </c>
      <c r="H972" s="29">
        <v>2.4330448587182765E-2</v>
      </c>
      <c r="I972" s="29">
        <v>2.4330448587182765E-2</v>
      </c>
      <c r="J972" s="29">
        <v>4.0620047432701048E-2</v>
      </c>
      <c r="K972" s="59">
        <v>4.0620047432701046E-4</v>
      </c>
      <c r="L972" s="59">
        <v>3.5412775896874939E-3</v>
      </c>
      <c r="M972" s="59">
        <v>3.541277589687494E-5</v>
      </c>
      <c r="N972" s="29">
        <v>0</v>
      </c>
      <c r="O972" s="29">
        <v>0</v>
      </c>
      <c r="P972" s="29">
        <v>3.7987690184346702E-2</v>
      </c>
      <c r="Q972" s="29">
        <v>3.7987690184346702E-2</v>
      </c>
      <c r="R972" s="29">
        <v>0</v>
      </c>
      <c r="S972" s="29">
        <v>0</v>
      </c>
      <c r="T972" s="29">
        <v>0</v>
      </c>
      <c r="U972" s="29">
        <v>0</v>
      </c>
      <c r="V972" s="29"/>
      <c r="W972" s="29"/>
      <c r="X972" s="29">
        <v>0</v>
      </c>
      <c r="Y972" s="29">
        <v>0</v>
      </c>
      <c r="Z972" s="28" t="s">
        <v>19</v>
      </c>
      <c r="AA972" s="37"/>
      <c r="AB972" s="38">
        <f t="shared" si="20"/>
        <v>-3.7160266847412733</v>
      </c>
    </row>
    <row r="973" spans="1:28">
      <c r="A973" s="27">
        <v>42970</v>
      </c>
      <c r="B973" s="29">
        <v>6.2792558961704603E-2</v>
      </c>
      <c r="C973" s="29">
        <v>6.2792558961704603E-2</v>
      </c>
      <c r="D973" s="29">
        <v>0.23937999027980142</v>
      </c>
      <c r="E973" s="29">
        <v>0.23937999027980142</v>
      </c>
      <c r="F973" s="29">
        <v>0</v>
      </c>
      <c r="G973" s="29">
        <v>0</v>
      </c>
      <c r="H973" s="29">
        <v>7.53291454441187E-2</v>
      </c>
      <c r="I973" s="29">
        <v>7.53291454441187E-2</v>
      </c>
      <c r="J973" s="29">
        <v>0.20232621736203185</v>
      </c>
      <c r="K973" s="59">
        <v>2.0232621736203187E-3</v>
      </c>
      <c r="L973" s="59">
        <v>0.10831076858987711</v>
      </c>
      <c r="M973" s="59">
        <v>1.083107685898771E-3</v>
      </c>
      <c r="N973" s="29">
        <v>0</v>
      </c>
      <c r="O973" s="29">
        <v>0</v>
      </c>
      <c r="P973" s="29">
        <v>0.19565171739667503</v>
      </c>
      <c r="Q973" s="29">
        <v>0.19565171739667503</v>
      </c>
      <c r="R973" s="29">
        <v>0</v>
      </c>
      <c r="S973" s="29">
        <v>0</v>
      </c>
      <c r="T973" s="29">
        <v>0</v>
      </c>
      <c r="U973" s="29">
        <v>0</v>
      </c>
      <c r="V973" s="29"/>
      <c r="W973" s="29"/>
      <c r="X973" s="29">
        <v>0</v>
      </c>
      <c r="Y973" s="29">
        <v>0</v>
      </c>
      <c r="Z973" s="28" t="s">
        <v>19</v>
      </c>
      <c r="AA973" s="37"/>
      <c r="AB973" s="38">
        <f t="shared" si="20"/>
        <v>-2.5858881613729747</v>
      </c>
    </row>
    <row r="974" spans="1:28">
      <c r="A974" s="27">
        <v>42971</v>
      </c>
      <c r="B974" s="29">
        <v>0.17531777670906265</v>
      </c>
      <c r="C974" s="29">
        <v>0.17531777670906265</v>
      </c>
      <c r="D974" s="29">
        <v>5.5134347011039364E-3</v>
      </c>
      <c r="E974" s="29">
        <v>5.5134347011039364E-3</v>
      </c>
      <c r="F974" s="29">
        <v>0</v>
      </c>
      <c r="G974" s="29">
        <v>0</v>
      </c>
      <c r="H974" s="29">
        <v>0.16326274650231185</v>
      </c>
      <c r="I974" s="29">
        <v>0.16326274650231185</v>
      </c>
      <c r="J974" s="29">
        <v>0.16955895737694146</v>
      </c>
      <c r="K974" s="59">
        <v>1.6955895737694145E-3</v>
      </c>
      <c r="L974" s="59">
        <v>1.2497396375755049E-2</v>
      </c>
      <c r="M974" s="59">
        <v>1.249739637575505E-4</v>
      </c>
      <c r="N974" s="29">
        <v>0</v>
      </c>
      <c r="O974" s="29">
        <v>0</v>
      </c>
      <c r="P974" s="29">
        <v>0.15840858371865188</v>
      </c>
      <c r="Q974" s="29">
        <v>0.15840858371865188</v>
      </c>
      <c r="R974" s="29">
        <v>0</v>
      </c>
      <c r="S974" s="29">
        <v>0</v>
      </c>
      <c r="T974" s="29">
        <v>0</v>
      </c>
      <c r="U974" s="29">
        <v>0</v>
      </c>
      <c r="V974" s="29"/>
      <c r="W974" s="29"/>
      <c r="X974" s="29">
        <v>0</v>
      </c>
      <c r="Y974" s="29">
        <v>0</v>
      </c>
      <c r="Z974" s="28" t="s">
        <v>19</v>
      </c>
      <c r="AA974" s="37"/>
      <c r="AB974" s="38">
        <f t="shared" si="20"/>
        <v>-1.8123944342270266</v>
      </c>
    </row>
    <row r="975" spans="1:28">
      <c r="A975" s="27">
        <v>42972</v>
      </c>
      <c r="B975" s="29">
        <v>1.9856598092734178E-2</v>
      </c>
      <c r="C975" s="29">
        <v>1.9856598092734178E-2</v>
      </c>
      <c r="D975" s="29">
        <v>4.6899951399013958E-3</v>
      </c>
      <c r="E975" s="29">
        <v>4.6899951399013958E-3</v>
      </c>
      <c r="F975" s="29">
        <v>0</v>
      </c>
      <c r="G975" s="29">
        <v>0</v>
      </c>
      <c r="H975" s="29">
        <v>1.8779865574777562E-2</v>
      </c>
      <c r="I975" s="29">
        <v>1.8779865574777562E-2</v>
      </c>
      <c r="J975" s="29">
        <v>4.9010689161530473E-3</v>
      </c>
      <c r="K975" s="59">
        <v>4.9010689161530475E-5</v>
      </c>
      <c r="L975" s="59">
        <v>4.1657987919183504E-3</v>
      </c>
      <c r="M975" s="59">
        <v>4.1657987919183503E-5</v>
      </c>
      <c r="N975" s="29">
        <v>0</v>
      </c>
      <c r="O975" s="29">
        <v>0</v>
      </c>
      <c r="P975" s="29">
        <v>4.8488694055106437E-3</v>
      </c>
      <c r="Q975" s="29">
        <v>4.8488694055106437E-3</v>
      </c>
      <c r="R975" s="29">
        <v>4.1939824224900514E-3</v>
      </c>
      <c r="S975" s="29">
        <v>4.1939824224900514E-3</v>
      </c>
      <c r="T975" s="29">
        <v>0</v>
      </c>
      <c r="U975" s="29">
        <v>0</v>
      </c>
      <c r="V975" s="29"/>
      <c r="W975" s="29"/>
      <c r="X975" s="29">
        <v>3.8949399249238043E-3</v>
      </c>
      <c r="Y975" s="29">
        <v>3.8949399249238043E-3</v>
      </c>
      <c r="Z975" s="28" t="s">
        <v>19</v>
      </c>
      <c r="AA975" s="37"/>
      <c r="AB975" s="38">
        <f t="shared" si="20"/>
        <v>-3.9749699631202065</v>
      </c>
    </row>
    <row r="976" spans="1:28">
      <c r="A976" s="27">
        <v>42973</v>
      </c>
      <c r="B976" s="29">
        <v>3.1299292454213046E-4</v>
      </c>
      <c r="C976" s="29">
        <v>3.1299292454213046E-4</v>
      </c>
      <c r="D976" s="29">
        <v>5.9914601124765668E-3</v>
      </c>
      <c r="E976" s="29">
        <v>5.9914601124765668E-3</v>
      </c>
      <c r="F976" s="29">
        <v>0</v>
      </c>
      <c r="G976" s="29">
        <v>0</v>
      </c>
      <c r="H976" s="29">
        <v>7.16128042697028E-4</v>
      </c>
      <c r="I976" s="29">
        <v>7.16128042697028E-4</v>
      </c>
      <c r="J976" s="29">
        <v>3.1984289317087448E-4</v>
      </c>
      <c r="K976" s="59">
        <v>3.1984289317087448E-6</v>
      </c>
      <c r="L976" s="59">
        <v>4.1657987919183504E-3</v>
      </c>
      <c r="M976" s="59">
        <v>4.1657987919183503E-5</v>
      </c>
      <c r="N976" s="29">
        <v>0</v>
      </c>
      <c r="O976" s="29">
        <v>0</v>
      </c>
      <c r="P976" s="29">
        <v>5.9288134427867552E-4</v>
      </c>
      <c r="Q976" s="29">
        <v>5.9288134427867552E-4</v>
      </c>
      <c r="R976" s="29">
        <v>0</v>
      </c>
      <c r="S976" s="29">
        <v>0</v>
      </c>
      <c r="T976" s="29">
        <v>0</v>
      </c>
      <c r="U976" s="29">
        <v>0</v>
      </c>
      <c r="V976" s="29"/>
      <c r="W976" s="29"/>
      <c r="X976" s="29">
        <v>0</v>
      </c>
      <c r="Y976" s="29">
        <v>0</v>
      </c>
      <c r="Z976" s="28" t="s">
        <v>19</v>
      </c>
      <c r="AA976" s="37"/>
      <c r="AB976" s="38">
        <f t="shared" si="20"/>
        <v>-7.2416515764094695</v>
      </c>
    </row>
    <row r="977" spans="1:28">
      <c r="A977" s="27">
        <v>42974</v>
      </c>
      <c r="B977" s="29">
        <v>7.6736976717965949E-2</v>
      </c>
      <c r="C977" s="29">
        <v>7.6736976717965949E-2</v>
      </c>
      <c r="D977" s="29">
        <v>2.0828993959591752E-3</v>
      </c>
      <c r="E977" s="29">
        <v>2.0828993959591752E-3</v>
      </c>
      <c r="F977" s="29">
        <v>0</v>
      </c>
      <c r="G977" s="29">
        <v>0</v>
      </c>
      <c r="H977" s="29">
        <v>7.1437011201585202E-2</v>
      </c>
      <c r="I977" s="29">
        <v>7.1437011201585202E-2</v>
      </c>
      <c r="J977" s="29">
        <v>8.5769025440641619E-2</v>
      </c>
      <c r="K977" s="59">
        <v>8.5769025440641622E-4</v>
      </c>
      <c r="L977" s="59">
        <v>2.0828993959591752E-3</v>
      </c>
      <c r="M977" s="59">
        <v>2.0828993959591751E-5</v>
      </c>
      <c r="N977" s="29">
        <v>0</v>
      </c>
      <c r="O977" s="29">
        <v>0</v>
      </c>
      <c r="P977" s="29">
        <v>7.9827841808792446E-2</v>
      </c>
      <c r="Q977" s="29">
        <v>7.9827841808792446E-2</v>
      </c>
      <c r="R977" s="29">
        <v>3.1563047928013107E-3</v>
      </c>
      <c r="S977" s="29">
        <v>3.1563047928013107E-3</v>
      </c>
      <c r="T977" s="29">
        <v>0</v>
      </c>
      <c r="U977" s="29">
        <v>0</v>
      </c>
      <c r="V977" s="29"/>
      <c r="W977" s="29"/>
      <c r="X977" s="29">
        <v>2.9312515681482552E-3</v>
      </c>
      <c r="Y977" s="29">
        <v>2.9312515681482552E-3</v>
      </c>
      <c r="Z977" s="28" t="s">
        <v>19</v>
      </c>
      <c r="AA977" s="37"/>
      <c r="AB977" s="38">
        <f t="shared" si="20"/>
        <v>-2.6389391797730335</v>
      </c>
    </row>
    <row r="978" spans="1:28">
      <c r="A978" s="27">
        <v>42975</v>
      </c>
      <c r="B978" s="29">
        <v>0.44077220735841111</v>
      </c>
      <c r="C978" s="29">
        <v>0.44077220735841111</v>
      </c>
      <c r="D978" s="29">
        <v>8.1542039852808383E-3</v>
      </c>
      <c r="E978" s="29">
        <v>8.1542039852808383E-3</v>
      </c>
      <c r="F978" s="29">
        <v>0</v>
      </c>
      <c r="G978" s="29">
        <v>0</v>
      </c>
      <c r="H978" s="29">
        <v>0.41005907578016865</v>
      </c>
      <c r="I978" s="29">
        <v>0.41005907578016865</v>
      </c>
      <c r="J978" s="29">
        <v>0.23392189756391663</v>
      </c>
      <c r="K978" s="59">
        <v>2.3392189756391664E-3</v>
      </c>
      <c r="L978" s="59">
        <v>6.2486981878775256E-3</v>
      </c>
      <c r="M978" s="59">
        <v>6.2486981878775251E-5</v>
      </c>
      <c r="N978" s="29">
        <v>0</v>
      </c>
      <c r="O978" s="29">
        <v>0</v>
      </c>
      <c r="P978" s="29">
        <v>0.21775854588933391</v>
      </c>
      <c r="Q978" s="29">
        <v>0.21775854588933391</v>
      </c>
      <c r="R978" s="29">
        <v>0</v>
      </c>
      <c r="S978" s="29">
        <v>0</v>
      </c>
      <c r="T978" s="29">
        <v>0</v>
      </c>
      <c r="U978" s="29">
        <v>0</v>
      </c>
      <c r="V978" s="29"/>
      <c r="W978" s="29"/>
      <c r="X978" s="29">
        <v>0</v>
      </c>
      <c r="Y978" s="29">
        <v>0</v>
      </c>
      <c r="Z978" s="28" t="s">
        <v>19</v>
      </c>
      <c r="AA978" s="37"/>
      <c r="AB978" s="38">
        <f t="shared" si="20"/>
        <v>-0.89145404239465298</v>
      </c>
    </row>
    <row r="979" spans="1:28">
      <c r="A979" s="27">
        <v>42976</v>
      </c>
      <c r="B979" s="29">
        <v>1.654669359743827E-2</v>
      </c>
      <c r="C979" s="29">
        <v>1.654669359743827E-2</v>
      </c>
      <c r="D979" s="29">
        <v>0</v>
      </c>
      <c r="E979" s="29">
        <v>0</v>
      </c>
      <c r="F979" s="29">
        <v>0</v>
      </c>
      <c r="G979" s="29">
        <v>0</v>
      </c>
      <c r="H979" s="29">
        <v>1.5371983405813019E-2</v>
      </c>
      <c r="I979" s="29">
        <v>1.5371983405813019E-2</v>
      </c>
      <c r="J979" s="29">
        <v>5.945879384046557E-3</v>
      </c>
      <c r="K979" s="59">
        <v>5.945879384046557E-5</v>
      </c>
      <c r="L979" s="59">
        <v>0</v>
      </c>
      <c r="M979" s="59">
        <v>0</v>
      </c>
      <c r="N979" s="29">
        <v>0</v>
      </c>
      <c r="O979" s="29">
        <v>0</v>
      </c>
      <c r="P979" s="29">
        <v>5.5237596977489077E-3</v>
      </c>
      <c r="Q979" s="29">
        <v>5.5237596977489077E-3</v>
      </c>
      <c r="R979" s="29">
        <v>8.8348776476800291E-3</v>
      </c>
      <c r="S979" s="29">
        <v>8.8348776476800291E-3</v>
      </c>
      <c r="T979" s="29">
        <v>0</v>
      </c>
      <c r="U979" s="29">
        <v>0</v>
      </c>
      <c r="V979" s="29"/>
      <c r="W979" s="29"/>
      <c r="X979" s="29">
        <v>8.2049265388516243E-3</v>
      </c>
      <c r="Y979" s="29">
        <v>8.2049265388516243E-3</v>
      </c>
      <c r="Z979" s="28" t="s">
        <v>19</v>
      </c>
      <c r="AA979" s="37"/>
      <c r="AB979" s="38">
        <f t="shared" si="20"/>
        <v>-4.1752086857874717</v>
      </c>
    </row>
    <row r="980" spans="1:28">
      <c r="A980" s="27">
        <v>42977</v>
      </c>
      <c r="B980" s="29">
        <v>8.5234980577540299E-3</v>
      </c>
      <c r="C980" s="29">
        <v>8.5234980577540299E-3</v>
      </c>
      <c r="D980" s="29">
        <v>5.4971186558355756E-3</v>
      </c>
      <c r="E980" s="29">
        <v>5.4971186558355756E-3</v>
      </c>
      <c r="F980" s="29">
        <v>0</v>
      </c>
      <c r="G980" s="29">
        <v>0</v>
      </c>
      <c r="H980" s="29">
        <v>8.3086443344876047E-3</v>
      </c>
      <c r="I980" s="29">
        <v>8.3086443344876047E-3</v>
      </c>
      <c r="J980" s="29">
        <v>1.7530588974695619E-2</v>
      </c>
      <c r="K980" s="59">
        <v>1.7530588974695618E-4</v>
      </c>
      <c r="L980" s="59">
        <v>4.1657987919183504E-3</v>
      </c>
      <c r="M980" s="59">
        <v>4.1657987919183503E-5</v>
      </c>
      <c r="N980" s="29">
        <v>0</v>
      </c>
      <c r="O980" s="29">
        <v>0</v>
      </c>
      <c r="P980" s="29">
        <v>1.6581773723830504E-2</v>
      </c>
      <c r="Q980" s="29">
        <v>1.6581773723830504E-2</v>
      </c>
      <c r="R980" s="29">
        <v>0</v>
      </c>
      <c r="S980" s="29">
        <v>0</v>
      </c>
      <c r="T980" s="29">
        <v>0</v>
      </c>
      <c r="U980" s="29">
        <v>0</v>
      </c>
      <c r="V980" s="29"/>
      <c r="W980" s="29"/>
      <c r="X980" s="29">
        <v>0</v>
      </c>
      <c r="Y980" s="29">
        <v>0</v>
      </c>
      <c r="Z980" s="28" t="s">
        <v>19</v>
      </c>
      <c r="AA980" s="37"/>
      <c r="AB980" s="38">
        <f t="shared" si="20"/>
        <v>-4.7904588200671006</v>
      </c>
    </row>
    <row r="981" spans="1:28">
      <c r="A981" s="27">
        <v>42978</v>
      </c>
      <c r="B981" s="29">
        <v>0.93786991030006017</v>
      </c>
      <c r="C981" s="29">
        <v>0.93786991030006017</v>
      </c>
      <c r="D981" s="29">
        <v>0.12922307852530723</v>
      </c>
      <c r="E981" s="29">
        <v>0.12922307852530723</v>
      </c>
      <c r="F981" s="29">
        <v>0</v>
      </c>
      <c r="G981" s="29">
        <v>0</v>
      </c>
      <c r="H981" s="29">
        <v>0.8804611192858639</v>
      </c>
      <c r="I981" s="29">
        <v>0.8804611192858639</v>
      </c>
      <c r="J981" s="29">
        <v>0.32312448125480764</v>
      </c>
      <c r="K981" s="59">
        <v>3.2312448125480764E-3</v>
      </c>
      <c r="L981" s="59">
        <v>6.6652780670693593E-2</v>
      </c>
      <c r="M981" s="59">
        <v>6.6652780670693594E-4</v>
      </c>
      <c r="N981" s="29">
        <v>0</v>
      </c>
      <c r="O981" s="29">
        <v>0</v>
      </c>
      <c r="P981" s="29">
        <v>0.30491661883410853</v>
      </c>
      <c r="Q981" s="29">
        <v>0.30491661883410853</v>
      </c>
      <c r="R981" s="29">
        <v>0</v>
      </c>
      <c r="S981" s="29">
        <v>0</v>
      </c>
      <c r="T981" s="29">
        <v>0</v>
      </c>
      <c r="U981" s="29">
        <v>0</v>
      </c>
      <c r="V981" s="29"/>
      <c r="W981" s="29"/>
      <c r="X981" s="29">
        <v>0</v>
      </c>
      <c r="Y981" s="29">
        <v>0</v>
      </c>
      <c r="Z981" s="28" t="s">
        <v>19</v>
      </c>
      <c r="AA981" s="37"/>
      <c r="AB981" s="38">
        <f t="shared" si="20"/>
        <v>-0.12730950956103773</v>
      </c>
    </row>
    <row r="982" spans="1:28">
      <c r="A982" s="27">
        <v>42979</v>
      </c>
      <c r="B982" s="29">
        <v>6.9043552473691594E-2</v>
      </c>
      <c r="C982" s="29">
        <v>6.9043552473691594E-2</v>
      </c>
      <c r="D982" s="29">
        <v>1.4188189960424912E-3</v>
      </c>
      <c r="E982" s="29">
        <v>1.4188189960424912E-3</v>
      </c>
      <c r="F982" s="29">
        <v>0</v>
      </c>
      <c r="G982" s="29">
        <v>0</v>
      </c>
      <c r="H982" s="29">
        <v>6.4242625741450995E-2</v>
      </c>
      <c r="I982" s="29">
        <v>6.4242625741450995E-2</v>
      </c>
      <c r="J982" s="29">
        <v>6.4768185867102104E-2</v>
      </c>
      <c r="K982" s="59">
        <v>6.47681858671021E-4</v>
      </c>
      <c r="L982" s="59">
        <v>6.8735680066652784E-4</v>
      </c>
      <c r="M982" s="59">
        <v>6.8735680066652782E-6</v>
      </c>
      <c r="N982" s="29">
        <v>0</v>
      </c>
      <c r="O982" s="29">
        <v>0</v>
      </c>
      <c r="P982" s="29">
        <v>6.0218853848058022E-2</v>
      </c>
      <c r="Q982" s="29">
        <v>6.0218853848058022E-2</v>
      </c>
      <c r="R982" s="29">
        <v>0</v>
      </c>
      <c r="S982" s="29">
        <v>0</v>
      </c>
      <c r="T982" s="29">
        <v>0</v>
      </c>
      <c r="U982" s="29">
        <v>0</v>
      </c>
      <c r="V982" s="29"/>
      <c r="W982" s="29"/>
      <c r="X982" s="29">
        <v>0</v>
      </c>
      <c r="Y982" s="29">
        <v>0</v>
      </c>
      <c r="Z982" s="28" t="s">
        <v>19</v>
      </c>
      <c r="AA982" s="37"/>
      <c r="AB982" s="38">
        <f t="shared" si="20"/>
        <v>-2.7450883362460239</v>
      </c>
    </row>
    <row r="983" spans="1:28">
      <c r="A983" s="27">
        <v>42980</v>
      </c>
      <c r="B983" s="29">
        <v>1.3273480066591277E-4</v>
      </c>
      <c r="C983" s="29">
        <v>1.3273480066591277E-4</v>
      </c>
      <c r="D983" s="29">
        <v>1.3814063042421703</v>
      </c>
      <c r="E983" s="29">
        <v>1.3814063042421703</v>
      </c>
      <c r="F983" s="29">
        <v>0</v>
      </c>
      <c r="G983" s="29">
        <v>0</v>
      </c>
      <c r="H983" s="29">
        <v>9.8194388622353398E-2</v>
      </c>
      <c r="I983" s="29">
        <v>9.8194388622353398E-2</v>
      </c>
      <c r="J983" s="29">
        <v>1.5992144658543724E-4</v>
      </c>
      <c r="K983" s="59">
        <v>1.5992144658543724E-6</v>
      </c>
      <c r="L983" s="59">
        <v>2.6661112268277445</v>
      </c>
      <c r="M983" s="59">
        <v>2.6661112268277446E-2</v>
      </c>
      <c r="N983" s="29">
        <v>0</v>
      </c>
      <c r="O983" s="29">
        <v>0</v>
      </c>
      <c r="P983" s="29">
        <v>0.18942553819147623</v>
      </c>
      <c r="Q983" s="29">
        <v>0.18942553819147623</v>
      </c>
      <c r="R983" s="29">
        <v>2.156632599505692E-3</v>
      </c>
      <c r="S983" s="29">
        <v>2.156632599505692E-3</v>
      </c>
      <c r="T983" s="29">
        <v>9.1344252741992538E-2</v>
      </c>
      <c r="U983" s="29">
        <v>9.1344252741992538E-2</v>
      </c>
      <c r="V983" s="29"/>
      <c r="W983" s="29"/>
      <c r="X983" s="29">
        <v>8.5159555514516712E-3</v>
      </c>
      <c r="Y983" s="29">
        <v>8.5159555514516712E-3</v>
      </c>
      <c r="Z983" s="28" t="s">
        <v>19</v>
      </c>
      <c r="AA983" s="37"/>
      <c r="AB983" s="38">
        <f t="shared" si="20"/>
        <v>-2.3208062075929625</v>
      </c>
    </row>
    <row r="984" spans="1:28">
      <c r="A984" s="27">
        <v>42981</v>
      </c>
      <c r="B984" s="29">
        <v>0.88900667115817278</v>
      </c>
      <c r="C984" s="29">
        <v>0.88900667115817278</v>
      </c>
      <c r="D984" s="29">
        <v>7.4711518433659654E-2</v>
      </c>
      <c r="E984" s="29">
        <v>7.4711518433659654E-2</v>
      </c>
      <c r="F984" s="29">
        <v>0</v>
      </c>
      <c r="G984" s="29">
        <v>0</v>
      </c>
      <c r="H984" s="29">
        <v>0.8311968852173357</v>
      </c>
      <c r="I984" s="29">
        <v>0.8311968852173357</v>
      </c>
      <c r="J984" s="29">
        <v>3.2127271811083902</v>
      </c>
      <c r="K984" s="59">
        <v>3.21272718110839E-2</v>
      </c>
      <c r="L984" s="59">
        <v>0.13330556134138721</v>
      </c>
      <c r="M984" s="59">
        <v>1.3330556134138721E-3</v>
      </c>
      <c r="N984" s="29">
        <v>0</v>
      </c>
      <c r="O984" s="29">
        <v>0</v>
      </c>
      <c r="P984" s="29">
        <v>2.9941077971360248</v>
      </c>
      <c r="Q984" s="29">
        <v>2.9941077971360248</v>
      </c>
      <c r="R984" s="29">
        <v>5.4769243492726934E-3</v>
      </c>
      <c r="S984" s="29">
        <v>5.4769243492726934E-3</v>
      </c>
      <c r="T984" s="29">
        <v>0</v>
      </c>
      <c r="U984" s="29">
        <v>0</v>
      </c>
      <c r="V984" s="29"/>
      <c r="W984" s="29"/>
      <c r="X984" s="29">
        <v>5.0864045589166136E-3</v>
      </c>
      <c r="Y984" s="29">
        <v>5.0864045589166136E-3</v>
      </c>
      <c r="Z984" s="28" t="s">
        <v>19</v>
      </c>
      <c r="AA984" s="37"/>
      <c r="AB984" s="38">
        <f t="shared" si="20"/>
        <v>-0.18488858653650869</v>
      </c>
    </row>
    <row r="985" spans="1:28">
      <c r="A985" s="27">
        <v>42982</v>
      </c>
      <c r="B985" s="29">
        <v>1.2307800808242989E-2</v>
      </c>
      <c r="C985" s="29">
        <v>1.2307800808242989E-2</v>
      </c>
      <c r="D985" s="29">
        <v>2.166007081857944E-2</v>
      </c>
      <c r="E985" s="29">
        <v>2.166007081857944E-2</v>
      </c>
      <c r="F985" s="29">
        <v>0</v>
      </c>
      <c r="G985" s="29">
        <v>0</v>
      </c>
      <c r="H985" s="29">
        <v>1.2971752602072922E-2</v>
      </c>
      <c r="I985" s="29">
        <v>1.2971752602072922E-2</v>
      </c>
      <c r="J985" s="29">
        <v>1.4169040167469742E-2</v>
      </c>
      <c r="K985" s="59">
        <v>1.4169040167469742E-4</v>
      </c>
      <c r="L985" s="59">
        <v>4.1970422828577374E-2</v>
      </c>
      <c r="M985" s="59">
        <v>4.1970422828577371E-4</v>
      </c>
      <c r="N985" s="29">
        <v>0</v>
      </c>
      <c r="O985" s="29">
        <v>0</v>
      </c>
      <c r="P985" s="29">
        <v>1.6142761827386911E-2</v>
      </c>
      <c r="Q985" s="29">
        <v>1.6142761827386911E-2</v>
      </c>
      <c r="R985" s="29">
        <v>4.3943774870458911E-3</v>
      </c>
      <c r="S985" s="29">
        <v>4.3943774870458911E-3</v>
      </c>
      <c r="T985" s="29">
        <v>0</v>
      </c>
      <c r="U985" s="29">
        <v>0</v>
      </c>
      <c r="V985" s="29"/>
      <c r="W985" s="29"/>
      <c r="X985" s="29">
        <v>4.0810462694594136E-3</v>
      </c>
      <c r="Y985" s="29">
        <v>4.0810462694594136E-3</v>
      </c>
      <c r="Z985" s="28" t="s">
        <v>19</v>
      </c>
      <c r="AA985" s="37"/>
      <c r="AB985" s="38">
        <f t="shared" si="20"/>
        <v>-4.3449811624061878</v>
      </c>
    </row>
    <row r="986" spans="1:28">
      <c r="A986" s="27">
        <v>42983</v>
      </c>
      <c r="B986" s="29">
        <v>3.2957358012410919E-3</v>
      </c>
      <c r="C986" s="29">
        <v>3.2957358012410919E-3</v>
      </c>
      <c r="D986" s="29">
        <v>5.1363195167673403</v>
      </c>
      <c r="E986" s="29">
        <v>5.1363195167673403</v>
      </c>
      <c r="F986" s="29">
        <v>0</v>
      </c>
      <c r="G986" s="29">
        <v>0</v>
      </c>
      <c r="H986" s="29">
        <v>0.36770783504318172</v>
      </c>
      <c r="I986" s="29">
        <v>0.36770783504318172</v>
      </c>
      <c r="J986" s="29">
        <v>3.553454543128417E-3</v>
      </c>
      <c r="K986" s="59">
        <v>3.5534545431284172E-5</v>
      </c>
      <c r="L986" s="59">
        <v>3.35559258487815</v>
      </c>
      <c r="M986" s="59">
        <v>3.3555925848781504E-2</v>
      </c>
      <c r="N986" s="29">
        <v>0</v>
      </c>
      <c r="O986" s="29">
        <v>0</v>
      </c>
      <c r="P986" s="29">
        <v>0.24152695093643914</v>
      </c>
      <c r="Q986" s="29">
        <v>0.24152695093643914</v>
      </c>
      <c r="R986" s="29">
        <v>0</v>
      </c>
      <c r="S986" s="29">
        <v>0</v>
      </c>
      <c r="T986" s="29">
        <v>3.7919623717455095E-2</v>
      </c>
      <c r="U986" s="29">
        <v>3.7919623717455095E-2</v>
      </c>
      <c r="V986" s="29"/>
      <c r="W986" s="29"/>
      <c r="X986" s="29">
        <v>2.7037736072597872E-3</v>
      </c>
      <c r="Y986" s="29">
        <v>2.7037736072597872E-3</v>
      </c>
      <c r="Z986" s="28" t="s">
        <v>19</v>
      </c>
      <c r="AA986" s="37"/>
      <c r="AB986" s="38">
        <f t="shared" si="20"/>
        <v>-1.0004665826528618</v>
      </c>
    </row>
    <row r="987" spans="1:28">
      <c r="A987" s="27">
        <v>42984</v>
      </c>
      <c r="B987" s="29">
        <v>1.2241320396754447E-2</v>
      </c>
      <c r="C987" s="29">
        <v>1.2241320396754447E-2</v>
      </c>
      <c r="D987" s="29">
        <v>0</v>
      </c>
      <c r="E987" s="29">
        <v>0</v>
      </c>
      <c r="F987" s="29">
        <v>0</v>
      </c>
      <c r="G987" s="29">
        <v>0</v>
      </c>
      <c r="H987" s="29">
        <v>1.1372264367866368E-2</v>
      </c>
      <c r="I987" s="29">
        <v>1.1372264367866368E-2</v>
      </c>
      <c r="J987" s="29">
        <v>7.5163079895155483E-3</v>
      </c>
      <c r="K987" s="59">
        <v>7.5163079895155486E-5</v>
      </c>
      <c r="L987" s="59">
        <v>0</v>
      </c>
      <c r="M987" s="59">
        <v>0</v>
      </c>
      <c r="N987" s="29">
        <v>0</v>
      </c>
      <c r="O987" s="29">
        <v>0</v>
      </c>
      <c r="P987" s="29">
        <v>6.982697842770268E-3</v>
      </c>
      <c r="Q987" s="29">
        <v>6.982697842770268E-3</v>
      </c>
      <c r="R987" s="29">
        <v>0</v>
      </c>
      <c r="S987" s="29">
        <v>0</v>
      </c>
      <c r="T987" s="29">
        <v>0</v>
      </c>
      <c r="U987" s="29">
        <v>0</v>
      </c>
      <c r="V987" s="29"/>
      <c r="W987" s="29"/>
      <c r="X987" s="29">
        <v>0</v>
      </c>
      <c r="Y987" s="29">
        <v>0</v>
      </c>
      <c r="Z987" s="28" t="s">
        <v>19</v>
      </c>
      <c r="AA987" s="37"/>
      <c r="AB987" s="38">
        <f t="shared" si="20"/>
        <v>-4.4765778382013419</v>
      </c>
    </row>
    <row r="988" spans="1:28">
      <c r="A988" s="27">
        <v>42985</v>
      </c>
      <c r="B988" s="29">
        <v>3.3969714076445621E-3</v>
      </c>
      <c r="C988" s="29">
        <v>3.3969714076445621E-3</v>
      </c>
      <c r="D988" s="29">
        <v>1.1289314726098728E-2</v>
      </c>
      <c r="E988" s="29">
        <v>1.1289314726098728E-2</v>
      </c>
      <c r="F988" s="29">
        <v>0</v>
      </c>
      <c r="G988" s="29">
        <v>0</v>
      </c>
      <c r="H988" s="29">
        <v>3.9572776753226506E-3</v>
      </c>
      <c r="I988" s="29">
        <v>3.9572776753226506E-3</v>
      </c>
      <c r="J988" s="29">
        <v>1.9190573590252464E-3</v>
      </c>
      <c r="K988" s="59">
        <v>1.9190573590252465E-5</v>
      </c>
      <c r="L988" s="59">
        <v>8.3315975838367008E-3</v>
      </c>
      <c r="M988" s="59">
        <v>8.3315975838367005E-5</v>
      </c>
      <c r="N988" s="29">
        <v>0</v>
      </c>
      <c r="O988" s="29">
        <v>0</v>
      </c>
      <c r="P988" s="29">
        <v>2.3743070022203753E-3</v>
      </c>
      <c r="Q988" s="29">
        <v>2.3743070022203753E-3</v>
      </c>
      <c r="R988" s="29">
        <v>0</v>
      </c>
      <c r="S988" s="29">
        <v>0</v>
      </c>
      <c r="T988" s="29">
        <v>0</v>
      </c>
      <c r="U988" s="29">
        <v>0</v>
      </c>
      <c r="V988" s="29"/>
      <c r="W988" s="29"/>
      <c r="X988" s="29">
        <v>0</v>
      </c>
      <c r="Y988" s="29">
        <v>0</v>
      </c>
      <c r="Z988" s="28" t="s">
        <v>19</v>
      </c>
      <c r="AA988" s="37"/>
      <c r="AB988" s="38">
        <f t="shared" si="20"/>
        <v>-5.5321989458483909</v>
      </c>
    </row>
    <row r="989" spans="1:28">
      <c r="A989" s="27">
        <v>42986</v>
      </c>
      <c r="B989" s="29">
        <v>1.350909766456049E-3</v>
      </c>
      <c r="C989" s="29">
        <v>1.350909766456049E-3</v>
      </c>
      <c r="D989" s="29">
        <v>0</v>
      </c>
      <c r="E989" s="29">
        <v>0</v>
      </c>
      <c r="F989" s="29">
        <v>0</v>
      </c>
      <c r="G989" s="29">
        <v>0</v>
      </c>
      <c r="H989" s="29">
        <v>1.2550037498686812E-3</v>
      </c>
      <c r="I989" s="29">
        <v>1.2550037498686812E-3</v>
      </c>
      <c r="J989" s="29">
        <v>1.1194501260980605E-3</v>
      </c>
      <c r="K989" s="59">
        <v>1.1194501260980606E-5</v>
      </c>
      <c r="L989" s="59">
        <v>0</v>
      </c>
      <c r="M989" s="59">
        <v>0</v>
      </c>
      <c r="N989" s="29">
        <v>0</v>
      </c>
      <c r="O989" s="29">
        <v>0</v>
      </c>
      <c r="P989" s="29">
        <v>1.0399762744551465E-3</v>
      </c>
      <c r="Q989" s="29">
        <v>1.0399762744551465E-3</v>
      </c>
      <c r="R989" s="29">
        <v>0</v>
      </c>
      <c r="S989" s="29">
        <v>0</v>
      </c>
      <c r="T989" s="29">
        <v>0</v>
      </c>
      <c r="U989" s="29">
        <v>0</v>
      </c>
      <c r="V989" s="29"/>
      <c r="W989" s="29"/>
      <c r="X989" s="29">
        <v>0</v>
      </c>
      <c r="Y989" s="29">
        <v>0</v>
      </c>
      <c r="Z989" s="28" t="s">
        <v>19</v>
      </c>
      <c r="AA989" s="37"/>
      <c r="AB989" s="38">
        <f t="shared" si="20"/>
        <v>-6.6806167184596816</v>
      </c>
    </row>
    <row r="990" spans="1:28">
      <c r="A990" s="27">
        <v>42987</v>
      </c>
      <c r="B990" s="29">
        <v>1.801579064363583E-3</v>
      </c>
      <c r="C990" s="29">
        <v>1.801579064363583E-3</v>
      </c>
      <c r="D990" s="29">
        <v>0.12067402624453238</v>
      </c>
      <c r="E990" s="29">
        <v>0.12067402624453238</v>
      </c>
      <c r="F990" s="29">
        <v>0</v>
      </c>
      <c r="G990" s="29">
        <v>0</v>
      </c>
      <c r="H990" s="29">
        <v>1.0240768101356301E-2</v>
      </c>
      <c r="I990" s="29">
        <v>1.0240768101356301E-2</v>
      </c>
      <c r="J990" s="29">
        <v>1.6519885432275665E-3</v>
      </c>
      <c r="K990" s="59">
        <v>1.6519885432275665E-5</v>
      </c>
      <c r="L990" s="59">
        <v>0.12034992709852115</v>
      </c>
      <c r="M990" s="59">
        <v>1.2034992709852115E-3</v>
      </c>
      <c r="N990" s="29">
        <v>0</v>
      </c>
      <c r="O990" s="29">
        <v>0</v>
      </c>
      <c r="P990" s="29">
        <v>1.007878857579712E-2</v>
      </c>
      <c r="Q990" s="29">
        <v>1.007878857579712E-2</v>
      </c>
      <c r="R990" s="29">
        <v>0</v>
      </c>
      <c r="S990" s="29">
        <v>0</v>
      </c>
      <c r="T990" s="29">
        <v>0</v>
      </c>
      <c r="U990" s="29">
        <v>0</v>
      </c>
      <c r="V990" s="29"/>
      <c r="W990" s="29"/>
      <c r="X990" s="29">
        <v>0</v>
      </c>
      <c r="Y990" s="29">
        <v>0</v>
      </c>
      <c r="Z990" s="28" t="s">
        <v>19</v>
      </c>
      <c r="AA990" s="37"/>
      <c r="AB990" s="38">
        <f t="shared" si="20"/>
        <v>-4.5813786522858004</v>
      </c>
    </row>
    <row r="991" spans="1:28">
      <c r="A991" s="27">
        <v>42988</v>
      </c>
      <c r="B991" s="29">
        <v>8.7946139665060957E-2</v>
      </c>
      <c r="C991" s="29">
        <v>8.7946139665060957E-2</v>
      </c>
      <c r="D991" s="29">
        <v>2.4305244048012049E-2</v>
      </c>
      <c r="E991" s="29">
        <v>2.4305244048012049E-2</v>
      </c>
      <c r="F991" s="29">
        <v>0</v>
      </c>
      <c r="G991" s="29">
        <v>0</v>
      </c>
      <c r="H991" s="29">
        <v>8.3428040127816835E-2</v>
      </c>
      <c r="I991" s="29">
        <v>8.3428040127816835E-2</v>
      </c>
      <c r="J991" s="29">
        <v>7.2742335647555442E-3</v>
      </c>
      <c r="K991" s="59">
        <v>7.2742335647555447E-5</v>
      </c>
      <c r="L991" s="59">
        <v>1.2588120171655811E-2</v>
      </c>
      <c r="M991" s="59">
        <v>1.2588120171655811E-4</v>
      </c>
      <c r="N991" s="29">
        <v>0</v>
      </c>
      <c r="O991" s="29">
        <v>0</v>
      </c>
      <c r="P991" s="29">
        <v>7.6514857763534602E-3</v>
      </c>
      <c r="Q991" s="29">
        <v>7.6514857763534602E-3</v>
      </c>
      <c r="R991" s="29">
        <v>0</v>
      </c>
      <c r="S991" s="29">
        <v>0</v>
      </c>
      <c r="T991" s="29">
        <v>4.0479510499698224E-2</v>
      </c>
      <c r="U991" s="29">
        <v>4.0479510499698224E-2</v>
      </c>
      <c r="V991" s="29"/>
      <c r="W991" s="29"/>
      <c r="X991" s="29">
        <v>2.8863005851373687E-3</v>
      </c>
      <c r="Y991" s="29">
        <v>2.8863005851373687E-3</v>
      </c>
      <c r="Z991" s="28" t="s">
        <v>19</v>
      </c>
      <c r="AA991" s="37"/>
      <c r="AB991" s="38">
        <f t="shared" si="20"/>
        <v>-2.4837708135604637</v>
      </c>
    </row>
    <row r="992" spans="1:28">
      <c r="A992" s="27">
        <v>42989</v>
      </c>
      <c r="B992" s="29">
        <v>3.8184905182010204E-2</v>
      </c>
      <c r="C992" s="29">
        <v>3.8184905182010204E-2</v>
      </c>
      <c r="D992" s="29">
        <v>0.12333368048323268</v>
      </c>
      <c r="E992" s="29">
        <v>0.12333368048323268</v>
      </c>
      <c r="F992" s="29">
        <v>0</v>
      </c>
      <c r="G992" s="29">
        <v>0</v>
      </c>
      <c r="H992" s="29">
        <v>4.4229927624816555E-2</v>
      </c>
      <c r="I992" s="29">
        <v>4.4229927624816555E-2</v>
      </c>
      <c r="J992" s="29">
        <v>5.009620441514537E-3</v>
      </c>
      <c r="K992" s="59">
        <v>5.009620441514537E-5</v>
      </c>
      <c r="L992" s="59">
        <v>0.13924182461987086</v>
      </c>
      <c r="M992" s="59">
        <v>1.3924182461987086E-3</v>
      </c>
      <c r="N992" s="29">
        <v>0</v>
      </c>
      <c r="O992" s="29">
        <v>0</v>
      </c>
      <c r="P992" s="29">
        <v>1.4539254707362618E-2</v>
      </c>
      <c r="Q992" s="29">
        <v>1.4539254707362618E-2</v>
      </c>
      <c r="R992" s="29">
        <v>0</v>
      </c>
      <c r="S992" s="29">
        <v>0</v>
      </c>
      <c r="T992" s="29">
        <v>0</v>
      </c>
      <c r="U992" s="29">
        <v>0</v>
      </c>
      <c r="V992" s="29"/>
      <c r="W992" s="29"/>
      <c r="X992" s="29">
        <v>0</v>
      </c>
      <c r="Y992" s="29">
        <v>0</v>
      </c>
      <c r="Z992" s="28" t="s">
        <v>19</v>
      </c>
      <c r="AA992" s="37"/>
      <c r="AB992" s="38">
        <f t="shared" si="20"/>
        <v>-3.1183536234401936</v>
      </c>
    </row>
    <row r="993" spans="1:28">
      <c r="A993" s="27">
        <v>42990</v>
      </c>
      <c r="B993" s="29">
        <v>7.1429348961017432E-3</v>
      </c>
      <c r="C993" s="29">
        <v>7.1429348961017432E-3</v>
      </c>
      <c r="D993" s="29">
        <v>2.686940220787336E-3</v>
      </c>
      <c r="E993" s="29">
        <v>2.686940220787336E-3</v>
      </c>
      <c r="F993" s="29">
        <v>0</v>
      </c>
      <c r="G993" s="29">
        <v>0</v>
      </c>
      <c r="H993" s="29">
        <v>6.8265875649509387E-3</v>
      </c>
      <c r="I993" s="29">
        <v>6.8265875649509387E-3</v>
      </c>
      <c r="J993" s="29">
        <v>1.6246538064134052E-3</v>
      </c>
      <c r="K993" s="59">
        <v>1.6246538064134053E-5</v>
      </c>
      <c r="L993" s="59">
        <v>2.0828993959591752E-3</v>
      </c>
      <c r="M993" s="59">
        <v>2.0828993959591751E-5</v>
      </c>
      <c r="N993" s="29">
        <v>0</v>
      </c>
      <c r="O993" s="29">
        <v>0</v>
      </c>
      <c r="P993" s="29">
        <v>1.6571863339021643E-3</v>
      </c>
      <c r="Q993" s="29">
        <v>1.6571863339021643E-3</v>
      </c>
      <c r="R993" s="29">
        <v>2.0993768667754526E-6</v>
      </c>
      <c r="S993" s="29">
        <v>2.0993768667754526E-6</v>
      </c>
      <c r="T993" s="29">
        <v>0</v>
      </c>
      <c r="U993" s="29">
        <v>0</v>
      </c>
      <c r="V993" s="29"/>
      <c r="W993" s="29"/>
      <c r="X993" s="29">
        <v>1.9496855141825643E-6</v>
      </c>
      <c r="Y993" s="29">
        <v>1.9496855141825643E-6</v>
      </c>
      <c r="Z993" s="28" t="s">
        <v>19</v>
      </c>
      <c r="AA993" s="37"/>
      <c r="AB993" s="38">
        <f t="shared" si="20"/>
        <v>-4.9869303547114612</v>
      </c>
    </row>
    <row r="994" spans="1:28">
      <c r="A994" s="27">
        <v>42991</v>
      </c>
      <c r="B994" s="29">
        <v>0.36837903013241113</v>
      </c>
      <c r="C994" s="29">
        <v>0.36837903013241113</v>
      </c>
      <c r="D994" s="29">
        <v>0</v>
      </c>
      <c r="E994" s="29">
        <v>0</v>
      </c>
      <c r="F994" s="29">
        <v>0</v>
      </c>
      <c r="G994" s="29">
        <v>0</v>
      </c>
      <c r="H994" s="29">
        <v>0.34222645780554067</v>
      </c>
      <c r="I994" s="29">
        <v>0.34222645780554067</v>
      </c>
      <c r="J994" s="29">
        <v>0.16813587368711014</v>
      </c>
      <c r="K994" s="59">
        <v>1.6813587368711014E-3</v>
      </c>
      <c r="L994" s="59">
        <v>0</v>
      </c>
      <c r="M994" s="59">
        <v>0</v>
      </c>
      <c r="N994" s="29">
        <v>0</v>
      </c>
      <c r="O994" s="29">
        <v>0</v>
      </c>
      <c r="P994" s="29">
        <v>0.15619929413815165</v>
      </c>
      <c r="Q994" s="29">
        <v>0.15619929413815165</v>
      </c>
      <c r="R994" s="29">
        <v>0</v>
      </c>
      <c r="S994" s="29">
        <v>0</v>
      </c>
      <c r="T994" s="29">
        <v>0</v>
      </c>
      <c r="U994" s="29">
        <v>0</v>
      </c>
      <c r="V994" s="29"/>
      <c r="W994" s="29"/>
      <c r="X994" s="29">
        <v>0</v>
      </c>
      <c r="Y994" s="29">
        <v>0</v>
      </c>
      <c r="Z994" s="28" t="s">
        <v>19</v>
      </c>
      <c r="AA994" s="37"/>
      <c r="AB994" s="38">
        <f t="shared" si="20"/>
        <v>-1.072282603722825</v>
      </c>
    </row>
    <row r="995" spans="1:28">
      <c r="A995" s="27">
        <v>42992</v>
      </c>
      <c r="B995" s="29">
        <v>2.5136452974299011E-3</v>
      </c>
      <c r="C995" s="29">
        <v>2.5136452974299011E-3</v>
      </c>
      <c r="D995" s="29">
        <v>1.3489635600430308</v>
      </c>
      <c r="E995" s="29">
        <v>1.3489635600430308</v>
      </c>
      <c r="F995" s="29">
        <v>0</v>
      </c>
      <c r="G995" s="29">
        <v>0</v>
      </c>
      <c r="H995" s="29">
        <v>9.8103040728640525E-2</v>
      </c>
      <c r="I995" s="29">
        <v>9.8103040728640525E-2</v>
      </c>
      <c r="J995" s="29">
        <v>1.9190573590252464E-3</v>
      </c>
      <c r="K995" s="59">
        <v>1.9190573590252465E-5</v>
      </c>
      <c r="L995" s="59">
        <v>4.2848537209565665</v>
      </c>
      <c r="M995" s="59">
        <v>4.2848537209565662E-2</v>
      </c>
      <c r="N995" s="29">
        <v>0</v>
      </c>
      <c r="O995" s="29">
        <v>0</v>
      </c>
      <c r="P995" s="29">
        <v>0.30598022642376344</v>
      </c>
      <c r="Q995" s="29">
        <v>0.30598022642376344</v>
      </c>
      <c r="R995" s="29">
        <v>0</v>
      </c>
      <c r="S995" s="29">
        <v>0</v>
      </c>
      <c r="T995" s="29">
        <v>0</v>
      </c>
      <c r="U995" s="29">
        <v>0</v>
      </c>
      <c r="V995" s="29"/>
      <c r="W995" s="29"/>
      <c r="X995" s="29">
        <v>0</v>
      </c>
      <c r="Y995" s="29">
        <v>0</v>
      </c>
      <c r="Z995" s="28" t="s">
        <v>19</v>
      </c>
      <c r="AA995" s="37"/>
      <c r="AB995" s="38">
        <f t="shared" si="20"/>
        <v>-2.3217369166767119</v>
      </c>
    </row>
    <row r="996" spans="1:28">
      <c r="A996" s="27">
        <v>42993</v>
      </c>
      <c r="B996" s="29">
        <v>3.224771725461785E-2</v>
      </c>
      <c r="C996" s="29">
        <v>3.224771725461785E-2</v>
      </c>
      <c r="D996" s="29">
        <v>0</v>
      </c>
      <c r="E996" s="29">
        <v>0</v>
      </c>
      <c r="F996" s="29">
        <v>0</v>
      </c>
      <c r="G996" s="29">
        <v>0</v>
      </c>
      <c r="H996" s="29">
        <v>2.9958334068026792E-2</v>
      </c>
      <c r="I996" s="29">
        <v>2.9958334068026792E-2</v>
      </c>
      <c r="J996" s="29">
        <v>1.7781665645834763E-2</v>
      </c>
      <c r="K996" s="59">
        <v>1.7781665645834763E-4</v>
      </c>
      <c r="L996" s="59">
        <v>0</v>
      </c>
      <c r="M996" s="59">
        <v>0</v>
      </c>
      <c r="N996" s="29">
        <v>0</v>
      </c>
      <c r="O996" s="29">
        <v>0</v>
      </c>
      <c r="P996" s="29">
        <v>1.651928027952396E-2</v>
      </c>
      <c r="Q996" s="29">
        <v>1.651928027952396E-2</v>
      </c>
      <c r="R996" s="29">
        <v>1.5633995909395983E-3</v>
      </c>
      <c r="S996" s="29">
        <v>1.5633995909395983E-3</v>
      </c>
      <c r="T996" s="29">
        <v>0</v>
      </c>
      <c r="U996" s="29">
        <v>0</v>
      </c>
      <c r="V996" s="29"/>
      <c r="W996" s="29"/>
      <c r="X996" s="29">
        <v>1.4519248942738339E-3</v>
      </c>
      <c r="Y996" s="29">
        <v>1.4519248942738339E-3</v>
      </c>
      <c r="Z996" s="28" t="s">
        <v>19</v>
      </c>
      <c r="AA996" s="37"/>
      <c r="AB996" s="38">
        <f t="shared" si="20"/>
        <v>-3.5079477270851935</v>
      </c>
    </row>
    <row r="997" spans="1:28">
      <c r="A997" s="27">
        <v>42994</v>
      </c>
      <c r="B997" s="29">
        <v>0.14531342164240213</v>
      </c>
      <c r="C997" s="29">
        <v>0.14531342164240213</v>
      </c>
      <c r="D997" s="29">
        <v>2.5053808234395546E-3</v>
      </c>
      <c r="E997" s="29">
        <v>2.5053808234395546E-3</v>
      </c>
      <c r="F997" s="29">
        <v>0</v>
      </c>
      <c r="G997" s="29">
        <v>0</v>
      </c>
      <c r="H997" s="29">
        <v>0.13517495742245417</v>
      </c>
      <c r="I997" s="29">
        <v>0.13517495742245417</v>
      </c>
      <c r="J997" s="29">
        <v>0.54894626677051994</v>
      </c>
      <c r="K997" s="59">
        <v>5.4894626677051998E-3</v>
      </c>
      <c r="L997" s="59">
        <v>2.0828993959591752E-3</v>
      </c>
      <c r="M997" s="59">
        <v>2.0828993959591751E-5</v>
      </c>
      <c r="N997" s="29">
        <v>0</v>
      </c>
      <c r="O997" s="29">
        <v>0</v>
      </c>
      <c r="P997" s="29">
        <v>0.51012243968394988</v>
      </c>
      <c r="Q997" s="29">
        <v>0.51012243968394988</v>
      </c>
      <c r="R997" s="29">
        <v>0</v>
      </c>
      <c r="S997" s="29">
        <v>0</v>
      </c>
      <c r="T997" s="29">
        <v>6.6182438760432061E-2</v>
      </c>
      <c r="U997" s="29">
        <v>6.6182438760432061E-2</v>
      </c>
      <c r="V997" s="29"/>
      <c r="W997" s="29"/>
      <c r="X997" s="29">
        <v>4.718990159761868E-3</v>
      </c>
      <c r="Y997" s="29">
        <v>4.718990159761868E-3</v>
      </c>
      <c r="Z997" s="28" t="s">
        <v>19</v>
      </c>
      <c r="AA997" s="37"/>
      <c r="AB997" s="38">
        <f t="shared" si="20"/>
        <v>-2.0011853586950381</v>
      </c>
    </row>
    <row r="998" spans="1:28">
      <c r="A998" s="27">
        <v>42995</v>
      </c>
      <c r="B998" s="29">
        <v>0.11253275591029685</v>
      </c>
      <c r="C998" s="29">
        <v>0.11253275591029685</v>
      </c>
      <c r="D998" s="29">
        <v>3.7957369992362693E-3</v>
      </c>
      <c r="E998" s="29">
        <v>3.7957369992362693E-3</v>
      </c>
      <c r="F998" s="29">
        <v>0</v>
      </c>
      <c r="G998" s="29">
        <v>0</v>
      </c>
      <c r="H998" s="29">
        <v>0.10481311793129021</v>
      </c>
      <c r="I998" s="29">
        <v>0.10481311793129021</v>
      </c>
      <c r="J998" s="29">
        <v>0.30286883083029614</v>
      </c>
      <c r="K998" s="59">
        <v>3.0286883083029616E-3</v>
      </c>
      <c r="L998" s="59">
        <v>4.1657987919183504E-3</v>
      </c>
      <c r="M998" s="59">
        <v>4.1657987919183503E-5</v>
      </c>
      <c r="N998" s="29">
        <v>0</v>
      </c>
      <c r="O998" s="29">
        <v>0</v>
      </c>
      <c r="P998" s="29">
        <v>0.28166281200009491</v>
      </c>
      <c r="Q998" s="29">
        <v>0.28166281200009491</v>
      </c>
      <c r="R998" s="29">
        <v>5.3963528098250838E-3</v>
      </c>
      <c r="S998" s="29">
        <v>5.3963528098250838E-3</v>
      </c>
      <c r="T998" s="29">
        <v>0</v>
      </c>
      <c r="U998" s="29">
        <v>0</v>
      </c>
      <c r="V998" s="29"/>
      <c r="W998" s="29"/>
      <c r="X998" s="29">
        <v>5.0115779921374552E-3</v>
      </c>
      <c r="Y998" s="29">
        <v>5.0115779921374552E-3</v>
      </c>
      <c r="Z998" s="28" t="s">
        <v>19</v>
      </c>
      <c r="AA998" s="37"/>
      <c r="AB998" s="38">
        <f t="shared" si="20"/>
        <v>-2.2555763438283463</v>
      </c>
    </row>
    <row r="999" spans="1:28">
      <c r="A999" s="27">
        <v>42996</v>
      </c>
      <c r="B999" s="29">
        <v>0.64376699237820667</v>
      </c>
      <c r="C999" s="29">
        <v>0.64376699237820667</v>
      </c>
      <c r="D999" s="29">
        <v>2.1525491217107535</v>
      </c>
      <c r="E999" s="29">
        <v>2.1525491217107535</v>
      </c>
      <c r="F999" s="29">
        <v>0</v>
      </c>
      <c r="G999" s="29">
        <v>0</v>
      </c>
      <c r="H999" s="29">
        <v>0.75088094440928732</v>
      </c>
      <c r="I999" s="29">
        <v>0.75088094440928732</v>
      </c>
      <c r="J999" s="29">
        <v>0.69132704168739034</v>
      </c>
      <c r="K999" s="59">
        <v>6.9132704168739035E-3</v>
      </c>
      <c r="L999" s="59">
        <v>9.1022703603415955</v>
      </c>
      <c r="M999" s="59">
        <v>9.1022703603415953E-2</v>
      </c>
      <c r="N999" s="29">
        <v>0</v>
      </c>
      <c r="O999" s="29">
        <v>0</v>
      </c>
      <c r="P999" s="29">
        <v>1.2884506168247867</v>
      </c>
      <c r="Q999" s="29">
        <v>1.2884506168247867</v>
      </c>
      <c r="R999" s="29">
        <v>3.1967784107717117E-6</v>
      </c>
      <c r="S999" s="29">
        <v>3.1967784107717117E-6</v>
      </c>
      <c r="T999" s="29">
        <v>0</v>
      </c>
      <c r="U999" s="29">
        <v>0</v>
      </c>
      <c r="V999" s="29"/>
      <c r="W999" s="29"/>
      <c r="X999" s="29">
        <v>2.9688393056870865E-6</v>
      </c>
      <c r="Y999" s="29">
        <v>2.9688393056870865E-6</v>
      </c>
      <c r="Z999" s="28" t="s">
        <v>19</v>
      </c>
      <c r="AA999" s="37"/>
      <c r="AB999" s="38">
        <f t="shared" si="20"/>
        <v>-0.28650816920018168</v>
      </c>
    </row>
    <row r="1000" spans="1:28">
      <c r="A1000" s="27">
        <v>42997</v>
      </c>
      <c r="B1000" s="29">
        <v>4.2127559469172481E-2</v>
      </c>
      <c r="C1000" s="29">
        <v>4.2127559469172481E-2</v>
      </c>
      <c r="D1000" s="29">
        <v>4.762896618759966E-3</v>
      </c>
      <c r="E1000" s="29">
        <v>4.762896618759966E-3</v>
      </c>
      <c r="F1000" s="29">
        <v>0</v>
      </c>
      <c r="G1000" s="29">
        <v>0</v>
      </c>
      <c r="H1000" s="29">
        <v>3.9474905632407388E-2</v>
      </c>
      <c r="I1000" s="29">
        <v>3.9474905632407388E-2</v>
      </c>
      <c r="J1000" s="29">
        <v>1.6338566302529691E-2</v>
      </c>
      <c r="K1000" s="59">
        <v>1.6338566302529691E-4</v>
      </c>
      <c r="L1000" s="59">
        <v>2.0828993959591752E-3</v>
      </c>
      <c r="M1000" s="59">
        <v>2.0828993959591751E-5</v>
      </c>
      <c r="N1000" s="29">
        <v>0</v>
      </c>
      <c r="O1000" s="29">
        <v>0</v>
      </c>
      <c r="P1000" s="29">
        <v>1.5326504460388864E-2</v>
      </c>
      <c r="Q1000" s="29">
        <v>1.5326504460388864E-2</v>
      </c>
      <c r="R1000" s="29">
        <v>0</v>
      </c>
      <c r="S1000" s="29">
        <v>0</v>
      </c>
      <c r="T1000" s="29">
        <v>0</v>
      </c>
      <c r="U1000" s="29">
        <v>0</v>
      </c>
      <c r="V1000" s="29"/>
      <c r="W1000" s="29"/>
      <c r="X1000" s="29">
        <v>0</v>
      </c>
      <c r="Y1000" s="29">
        <v>0</v>
      </c>
      <c r="Z1000" s="28" t="s">
        <v>19</v>
      </c>
      <c r="AA1000" s="37"/>
      <c r="AB1000" s="38">
        <f t="shared" si="20"/>
        <v>-3.2320901094092824</v>
      </c>
    </row>
    <row r="1001" spans="1:28">
      <c r="A1001" s="27">
        <v>42998</v>
      </c>
      <c r="B1001" s="29">
        <v>2.369955877672887E-3</v>
      </c>
      <c r="C1001" s="29">
        <v>2.369955877672887E-3</v>
      </c>
      <c r="D1001" s="29">
        <v>0.12073214988112639</v>
      </c>
      <c r="E1001" s="29">
        <v>0.12073214988112639</v>
      </c>
      <c r="F1001" s="29">
        <v>0</v>
      </c>
      <c r="G1001" s="29">
        <v>0</v>
      </c>
      <c r="H1001" s="29">
        <v>1.0772920178680321E-2</v>
      </c>
      <c r="I1001" s="29">
        <v>1.0772920178680321E-2</v>
      </c>
      <c r="J1001" s="29">
        <v>2.7538473102012295E-3</v>
      </c>
      <c r="K1001" s="59">
        <v>2.7538473102012295E-5</v>
      </c>
      <c r="L1001" s="59">
        <v>0.10048740218671014</v>
      </c>
      <c r="M1001" s="59">
        <v>1.0048740218671014E-3</v>
      </c>
      <c r="N1001" s="29">
        <v>0</v>
      </c>
      <c r="O1001" s="29">
        <v>0</v>
      </c>
      <c r="P1001" s="29">
        <v>9.6923092029732837E-3</v>
      </c>
      <c r="Q1001" s="29">
        <v>9.6923092029732837E-3</v>
      </c>
      <c r="R1001" s="29">
        <v>0</v>
      </c>
      <c r="S1001" s="29">
        <v>0</v>
      </c>
      <c r="T1001" s="29">
        <v>0</v>
      </c>
      <c r="U1001" s="29">
        <v>0</v>
      </c>
      <c r="V1001" s="29"/>
      <c r="W1001" s="29"/>
      <c r="X1001" s="29">
        <v>0</v>
      </c>
      <c r="Y1001" s="29">
        <v>0</v>
      </c>
      <c r="Z1001" s="28" t="s">
        <v>19</v>
      </c>
      <c r="AA1001" s="37"/>
      <c r="AB1001" s="38">
        <f t="shared" si="20"/>
        <v>-4.5307196844839304</v>
      </c>
    </row>
    <row r="1002" spans="1:28">
      <c r="A1002" s="27">
        <v>42999</v>
      </c>
      <c r="B1002" s="29">
        <v>2.1686745391644335E-2</v>
      </c>
      <c r="C1002" s="29">
        <v>2.1686745391644335E-2</v>
      </c>
      <c r="D1002" s="29">
        <v>2.307980281885718</v>
      </c>
      <c r="E1002" s="29">
        <v>2.307980281885718</v>
      </c>
      <c r="F1002" s="29">
        <v>0</v>
      </c>
      <c r="G1002" s="29">
        <v>0</v>
      </c>
      <c r="H1002" s="29">
        <v>0.18399907096600121</v>
      </c>
      <c r="I1002" s="29">
        <v>0.18399907096600121</v>
      </c>
      <c r="J1002" s="29">
        <v>1.6412149033642465E-3</v>
      </c>
      <c r="K1002" s="59">
        <v>1.6412149033642464E-5</v>
      </c>
      <c r="L1002" s="59">
        <v>6.5861278900229125</v>
      </c>
      <c r="M1002" s="59">
        <v>6.5861278900229123E-2</v>
      </c>
      <c r="N1002" s="29">
        <v>0</v>
      </c>
      <c r="O1002" s="29">
        <v>0</v>
      </c>
      <c r="P1002" s="29">
        <v>0.46909796439445872</v>
      </c>
      <c r="Q1002" s="29">
        <v>0.46909796439445872</v>
      </c>
      <c r="R1002" s="29">
        <v>0</v>
      </c>
      <c r="S1002" s="29">
        <v>0</v>
      </c>
      <c r="T1002" s="29">
        <v>2.5578055734770754E-2</v>
      </c>
      <c r="U1002" s="29">
        <v>2.5578055734770754E-2</v>
      </c>
      <c r="V1002" s="29"/>
      <c r="W1002" s="29"/>
      <c r="X1002" s="29">
        <v>1.8237858196060801E-3</v>
      </c>
      <c r="Y1002" s="29">
        <v>1.8237858196060801E-3</v>
      </c>
      <c r="Z1002" s="28" t="s">
        <v>19</v>
      </c>
      <c r="AA1002" s="37"/>
      <c r="AB1002" s="38">
        <f t="shared" si="20"/>
        <v>-1.6928245704837177</v>
      </c>
    </row>
    <row r="1003" spans="1:28">
      <c r="A1003" s="27">
        <v>43000</v>
      </c>
      <c r="B1003" s="29">
        <v>0.28321019882013881</v>
      </c>
      <c r="C1003" s="29">
        <v>0.28321019882013881</v>
      </c>
      <c r="D1003" s="29">
        <v>0</v>
      </c>
      <c r="E1003" s="29">
        <v>0</v>
      </c>
      <c r="F1003" s="29">
        <v>0</v>
      </c>
      <c r="G1003" s="29">
        <v>0</v>
      </c>
      <c r="H1003" s="29">
        <v>0.263104072785525</v>
      </c>
      <c r="I1003" s="29">
        <v>0.263104072785525</v>
      </c>
      <c r="J1003" s="29">
        <v>0.20618073218596408</v>
      </c>
      <c r="K1003" s="59">
        <v>2.0618073218596406E-3</v>
      </c>
      <c r="L1003" s="59">
        <v>0</v>
      </c>
      <c r="M1003" s="59">
        <v>0</v>
      </c>
      <c r="N1003" s="29">
        <v>0</v>
      </c>
      <c r="O1003" s="29">
        <v>0</v>
      </c>
      <c r="P1003" s="29">
        <v>0.19154320922771545</v>
      </c>
      <c r="Q1003" s="29">
        <v>0.19154320922771545</v>
      </c>
      <c r="R1003" s="29">
        <v>0</v>
      </c>
      <c r="S1003" s="29">
        <v>0</v>
      </c>
      <c r="T1003" s="29">
        <v>0</v>
      </c>
      <c r="U1003" s="29">
        <v>0</v>
      </c>
      <c r="V1003" s="29"/>
      <c r="W1003" s="29"/>
      <c r="X1003" s="29">
        <v>0</v>
      </c>
      <c r="Y1003" s="29">
        <v>0</v>
      </c>
      <c r="Z1003" s="28" t="s">
        <v>19</v>
      </c>
      <c r="AA1003" s="37"/>
      <c r="AB1003" s="38">
        <f t="shared" si="20"/>
        <v>-1.3352056110651109</v>
      </c>
    </row>
    <row r="1004" spans="1:28">
      <c r="A1004" s="27">
        <v>43001</v>
      </c>
      <c r="B1004" s="29">
        <v>0.10290009547310361</v>
      </c>
      <c r="C1004" s="29">
        <v>0.10290009547310361</v>
      </c>
      <c r="D1004" s="29">
        <v>8.7156053941884998E-2</v>
      </c>
      <c r="E1004" s="29">
        <v>8.7156053941884998E-2</v>
      </c>
      <c r="F1004" s="29">
        <v>0</v>
      </c>
      <c r="G1004" s="29">
        <v>0</v>
      </c>
      <c r="H1004" s="29">
        <v>0.10178236848219849</v>
      </c>
      <c r="I1004" s="29">
        <v>0.10178236848219849</v>
      </c>
      <c r="J1004" s="29">
        <v>3.5822404035137936E-2</v>
      </c>
      <c r="K1004" s="59">
        <v>3.5822404035137939E-4</v>
      </c>
      <c r="L1004" s="59">
        <v>6.7569293685472587E-3</v>
      </c>
      <c r="M1004" s="59">
        <v>6.7569293685472591E-5</v>
      </c>
      <c r="N1004" s="29">
        <v>0</v>
      </c>
      <c r="O1004" s="29">
        <v>0</v>
      </c>
      <c r="P1004" s="29">
        <v>3.375893986846263E-2</v>
      </c>
      <c r="Q1004" s="29">
        <v>3.375893986846263E-2</v>
      </c>
      <c r="R1004" s="29">
        <v>4.3021321398693932E-3</v>
      </c>
      <c r="S1004" s="29">
        <v>4.3021321398693932E-3</v>
      </c>
      <c r="T1004" s="29">
        <v>3.7170388561676621E-2</v>
      </c>
      <c r="U1004" s="29">
        <v>3.7170388561676621E-2</v>
      </c>
      <c r="V1004" s="29"/>
      <c r="W1004" s="29"/>
      <c r="X1004" s="29">
        <v>6.6457293467430904E-3</v>
      </c>
      <c r="Y1004" s="29">
        <v>6.6457293467430904E-3</v>
      </c>
      <c r="Z1004" s="28" t="s">
        <v>19</v>
      </c>
      <c r="AA1004" s="37"/>
      <c r="AB1004" s="38">
        <f t="shared" si="20"/>
        <v>-2.2849183874869947</v>
      </c>
    </row>
    <row r="1005" spans="1:28">
      <c r="A1005" s="27">
        <v>43002</v>
      </c>
      <c r="B1005" s="29">
        <v>0.19896625684130595</v>
      </c>
      <c r="C1005" s="29">
        <v>0.19896625684130595</v>
      </c>
      <c r="D1005" s="29">
        <v>0.20728297828855355</v>
      </c>
      <c r="E1005" s="29">
        <v>0.20728297828855355</v>
      </c>
      <c r="F1005" s="29">
        <v>0</v>
      </c>
      <c r="G1005" s="29">
        <v>0</v>
      </c>
      <c r="H1005" s="29">
        <v>0.19955669126178152</v>
      </c>
      <c r="I1005" s="29">
        <v>0.19955669126178152</v>
      </c>
      <c r="J1005" s="29">
        <v>0.22349661846101199</v>
      </c>
      <c r="K1005" s="59">
        <v>2.2349661846101198E-3</v>
      </c>
      <c r="L1005" s="59">
        <v>0.16051101638506923</v>
      </c>
      <c r="M1005" s="59">
        <v>1.6051101638506924E-3</v>
      </c>
      <c r="N1005" s="29">
        <v>0</v>
      </c>
      <c r="O1005" s="29">
        <v>0</v>
      </c>
      <c r="P1005" s="29">
        <v>0.21902504060477382</v>
      </c>
      <c r="Q1005" s="29">
        <v>0.21902504060477382</v>
      </c>
      <c r="R1005" s="29">
        <v>0</v>
      </c>
      <c r="S1005" s="29">
        <v>0</v>
      </c>
      <c r="T1005" s="29">
        <v>3.9771899519240775E-2</v>
      </c>
      <c r="U1005" s="29">
        <v>3.9771899519240775E-2</v>
      </c>
      <c r="V1005" s="29"/>
      <c r="W1005" s="29"/>
      <c r="X1005" s="29">
        <v>2.8358459733663303E-3</v>
      </c>
      <c r="Y1005" s="29">
        <v>2.8358459733663303E-3</v>
      </c>
      <c r="Z1005" s="28" t="s">
        <v>19</v>
      </c>
      <c r="AA1005" s="37"/>
      <c r="AB1005" s="38">
        <f t="shared" si="20"/>
        <v>-1.6116569162942138</v>
      </c>
    </row>
    <row r="1006" spans="1:28">
      <c r="A1006" s="27">
        <v>43003</v>
      </c>
      <c r="B1006" s="29">
        <v>1.3570614114347033E-3</v>
      </c>
      <c r="C1006" s="29">
        <v>1.3570614114347033E-3</v>
      </c>
      <c r="D1006" s="29">
        <v>4.4702494898824073E-2</v>
      </c>
      <c r="E1006" s="29">
        <v>4.4702494898824073E-2</v>
      </c>
      <c r="F1006" s="29">
        <v>0</v>
      </c>
      <c r="G1006" s="29">
        <v>0</v>
      </c>
      <c r="H1006" s="29">
        <v>4.4343119919333851E-3</v>
      </c>
      <c r="I1006" s="29">
        <v>4.4343119919333851E-3</v>
      </c>
      <c r="J1006" s="29">
        <v>1.2601809990932453E-3</v>
      </c>
      <c r="K1006" s="59">
        <v>1.2601809990932452E-5</v>
      </c>
      <c r="L1006" s="59">
        <v>4.5841217538946663E-3</v>
      </c>
      <c r="M1006" s="59">
        <v>4.5841217538946665E-5</v>
      </c>
      <c r="N1006" s="29">
        <v>0</v>
      </c>
      <c r="O1006" s="29">
        <v>0</v>
      </c>
      <c r="P1006" s="29">
        <v>1.4961596892182787E-3</v>
      </c>
      <c r="Q1006" s="29">
        <v>1.4961596892182787E-3</v>
      </c>
      <c r="R1006" s="29">
        <v>1.6683843386485738E-3</v>
      </c>
      <c r="S1006" s="29">
        <v>1.6683843386485738E-3</v>
      </c>
      <c r="T1006" s="29">
        <v>1.490145476492747E-2</v>
      </c>
      <c r="U1006" s="29">
        <v>1.490145476492747E-2</v>
      </c>
      <c r="V1006" s="29"/>
      <c r="W1006" s="29"/>
      <c r="X1006" s="29">
        <v>2.6119387058590546E-3</v>
      </c>
      <c r="Y1006" s="29">
        <v>2.6119387058590546E-3</v>
      </c>
      <c r="Z1006" s="28" t="s">
        <v>19</v>
      </c>
      <c r="AA1006" s="37"/>
      <c r="AB1006" s="38">
        <f t="shared" si="20"/>
        <v>-5.418382806724086</v>
      </c>
    </row>
    <row r="1007" spans="1:28">
      <c r="A1007" s="27">
        <v>43004</v>
      </c>
      <c r="B1007" s="29">
        <v>1.7478934347448531E-3</v>
      </c>
      <c r="C1007" s="29">
        <v>1.7478934347448531E-3</v>
      </c>
      <c r="D1007" s="29">
        <v>5.1550024300492818E-2</v>
      </c>
      <c r="E1007" s="29">
        <v>5.1550024300492818E-2</v>
      </c>
      <c r="F1007" s="29">
        <v>0</v>
      </c>
      <c r="G1007" s="29">
        <v>0</v>
      </c>
      <c r="H1007" s="29">
        <v>5.2835285359898523E-3</v>
      </c>
      <c r="I1007" s="29">
        <v>5.2835285359898523E-3</v>
      </c>
      <c r="J1007" s="29">
        <v>2.0278039427033441E-3</v>
      </c>
      <c r="K1007" s="59">
        <v>2.027803942703344E-5</v>
      </c>
      <c r="L1007" s="59">
        <v>0.24567798375338473</v>
      </c>
      <c r="M1007" s="59">
        <v>2.4567798375338475E-3</v>
      </c>
      <c r="N1007" s="29">
        <v>0</v>
      </c>
      <c r="O1007" s="29">
        <v>0</v>
      </c>
      <c r="P1007" s="29">
        <v>1.932541979142156E-2</v>
      </c>
      <c r="Q1007" s="29">
        <v>1.932541979142156E-2</v>
      </c>
      <c r="R1007" s="29">
        <v>0</v>
      </c>
      <c r="S1007" s="29">
        <v>0</v>
      </c>
      <c r="T1007" s="29">
        <v>0</v>
      </c>
      <c r="U1007" s="29">
        <v>0</v>
      </c>
      <c r="V1007" s="29"/>
      <c r="W1007" s="29"/>
      <c r="X1007" s="29">
        <v>0</v>
      </c>
      <c r="Y1007" s="29">
        <v>0</v>
      </c>
      <c r="Z1007" s="28" t="s">
        <v>19</v>
      </c>
      <c r="AA1007" s="37"/>
      <c r="AB1007" s="38">
        <f t="shared" si="20"/>
        <v>-5.2431611211344249</v>
      </c>
    </row>
    <row r="1008" spans="1:28">
      <c r="A1008" s="27">
        <v>43005</v>
      </c>
      <c r="B1008" s="29">
        <v>1.0301515895392183E-2</v>
      </c>
      <c r="C1008" s="29">
        <v>1.0301515895392183E-2</v>
      </c>
      <c r="D1008" s="29">
        <v>1.7704644865652987E-3</v>
      </c>
      <c r="E1008" s="29">
        <v>1.7704644865652987E-3</v>
      </c>
      <c r="F1008" s="29">
        <v>0</v>
      </c>
      <c r="G1008" s="29">
        <v>0</v>
      </c>
      <c r="H1008" s="29">
        <v>9.6958654084103348E-3</v>
      </c>
      <c r="I1008" s="29">
        <v>9.6958654084103348E-3</v>
      </c>
      <c r="J1008" s="29">
        <v>7.9816793990791727E-3</v>
      </c>
      <c r="K1008" s="59">
        <v>7.981679399079173E-5</v>
      </c>
      <c r="L1008" s="59">
        <v>2.0828993959591752E-3</v>
      </c>
      <c r="M1008" s="59">
        <v>2.0828993959591751E-5</v>
      </c>
      <c r="N1008" s="29">
        <v>0</v>
      </c>
      <c r="O1008" s="29">
        <v>0</v>
      </c>
      <c r="P1008" s="29">
        <v>7.562903469796654E-3</v>
      </c>
      <c r="Q1008" s="29">
        <v>7.562903469796654E-3</v>
      </c>
      <c r="R1008" s="29">
        <v>7.6945343041360907E-3</v>
      </c>
      <c r="S1008" s="29">
        <v>7.6945343041360907E-3</v>
      </c>
      <c r="T1008" s="29">
        <v>0</v>
      </c>
      <c r="U1008" s="29">
        <v>0</v>
      </c>
      <c r="V1008" s="29"/>
      <c r="W1008" s="29"/>
      <c r="X1008" s="29">
        <v>7.1458928163751871E-3</v>
      </c>
      <c r="Y1008" s="29">
        <v>7.1458928163751871E-3</v>
      </c>
      <c r="Z1008" s="28" t="s">
        <v>19</v>
      </c>
      <c r="AA1008" s="37"/>
      <c r="AB1008" s="38">
        <f t="shared" si="20"/>
        <v>-4.6360557308973211</v>
      </c>
    </row>
    <row r="1009" spans="1:28">
      <c r="A1009" s="27">
        <v>43006</v>
      </c>
      <c r="B1009" s="29">
        <v>9.7408153115189657E-4</v>
      </c>
      <c r="C1009" s="29">
        <v>9.7408153115189657E-4</v>
      </c>
      <c r="D1009" s="29">
        <v>1.1869749357772671E-2</v>
      </c>
      <c r="E1009" s="29">
        <v>1.1869749357772671E-2</v>
      </c>
      <c r="F1009" s="29">
        <v>0</v>
      </c>
      <c r="G1009" s="29">
        <v>0</v>
      </c>
      <c r="H1009" s="29">
        <v>1.7476047710139277E-3</v>
      </c>
      <c r="I1009" s="29">
        <v>1.7476047710139277E-3</v>
      </c>
      <c r="J1009" s="29">
        <v>6.3968578634174896E-4</v>
      </c>
      <c r="K1009" s="59">
        <v>6.3968578634174897E-6</v>
      </c>
      <c r="L1009" s="59">
        <v>4.1657987919183504E-3</v>
      </c>
      <c r="M1009" s="59">
        <v>4.1657987919183503E-5</v>
      </c>
      <c r="N1009" s="29">
        <v>0</v>
      </c>
      <c r="O1009" s="29">
        <v>0</v>
      </c>
      <c r="P1009" s="29">
        <v>8.9001742269443176E-4</v>
      </c>
      <c r="Q1009" s="29">
        <v>8.9001742269443176E-4</v>
      </c>
      <c r="R1009" s="29">
        <v>0</v>
      </c>
      <c r="S1009" s="29">
        <v>0</v>
      </c>
      <c r="T1009" s="29">
        <v>0</v>
      </c>
      <c r="U1009" s="29">
        <v>0</v>
      </c>
      <c r="V1009" s="29"/>
      <c r="W1009" s="29"/>
      <c r="X1009" s="29">
        <v>0</v>
      </c>
      <c r="Y1009" s="29">
        <v>0</v>
      </c>
      <c r="Z1009" s="28" t="s">
        <v>19</v>
      </c>
      <c r="AA1009" s="37"/>
      <c r="AB1009" s="38">
        <f t="shared" si="20"/>
        <v>-6.3495091308529954</v>
      </c>
    </row>
    <row r="1010" spans="1:28">
      <c r="A1010" s="27">
        <v>43007</v>
      </c>
      <c r="B1010" s="29">
        <v>0.12832862329034828</v>
      </c>
      <c r="C1010" s="29">
        <v>0.12832862329034828</v>
      </c>
      <c r="D1010" s="29">
        <v>1.0534263695063507E-2</v>
      </c>
      <c r="E1010" s="29">
        <v>1.0534263695063507E-2</v>
      </c>
      <c r="F1010" s="29">
        <v>0</v>
      </c>
      <c r="G1010" s="29">
        <v>0</v>
      </c>
      <c r="H1010" s="29">
        <v>0.11996597162718015</v>
      </c>
      <c r="I1010" s="29">
        <v>0.11996597162718015</v>
      </c>
      <c r="J1010" s="29">
        <v>2.3628326061639934E-2</v>
      </c>
      <c r="K1010" s="59">
        <v>2.3628326061639934E-4</v>
      </c>
      <c r="L1010" s="59">
        <v>2.1766298687773376E-2</v>
      </c>
      <c r="M1010" s="59">
        <v>2.1766298687773375E-4</v>
      </c>
      <c r="N1010" s="29">
        <v>0</v>
      </c>
      <c r="O1010" s="29">
        <v>0</v>
      </c>
      <c r="P1010" s="29">
        <v>2.3496133939976131E-2</v>
      </c>
      <c r="Q1010" s="29">
        <v>2.3496133939976131E-2</v>
      </c>
      <c r="R1010" s="29">
        <v>4.8094815493401281E-3</v>
      </c>
      <c r="S1010" s="29">
        <v>4.8094815493401281E-3</v>
      </c>
      <c r="T1010" s="29">
        <v>6.6577868425981804E-2</v>
      </c>
      <c r="U1010" s="29">
        <v>6.6577868425981804E-2</v>
      </c>
      <c r="V1010" s="29"/>
      <c r="W1010" s="29"/>
      <c r="X1010" s="29">
        <v>9.2137376528414611E-3</v>
      </c>
      <c r="Y1010" s="29">
        <v>9.2137376528414611E-3</v>
      </c>
      <c r="Z1010" s="28" t="s">
        <v>19</v>
      </c>
      <c r="AA1010" s="37"/>
      <c r="AB1010" s="38">
        <f t="shared" si="20"/>
        <v>-2.1205471461871004</v>
      </c>
    </row>
    <row r="1011" spans="1:28">
      <c r="A1011" s="27">
        <v>43008</v>
      </c>
      <c r="B1011" s="29">
        <v>2.4019814448336171E-2</v>
      </c>
      <c r="C1011" s="29">
        <v>2.4019814448336171E-2</v>
      </c>
      <c r="D1011" s="29">
        <v>3.0618621120599874E-3</v>
      </c>
      <c r="E1011" s="29">
        <v>3.0618621120599874E-3</v>
      </c>
      <c r="F1011" s="29">
        <v>0</v>
      </c>
      <c r="G1011" s="29">
        <v>0</v>
      </c>
      <c r="H1011" s="29">
        <v>2.2531932893024638E-2</v>
      </c>
      <c r="I1011" s="29">
        <v>2.2531932893024638E-2</v>
      </c>
      <c r="J1011" s="29">
        <v>1.7435981644385518E-3</v>
      </c>
      <c r="K1011" s="59">
        <v>1.7435981644385517E-5</v>
      </c>
      <c r="L1011" s="59">
        <v>2.0828993959591752E-3</v>
      </c>
      <c r="M1011" s="59">
        <v>2.0828993959591751E-5</v>
      </c>
      <c r="N1011" s="29">
        <v>0</v>
      </c>
      <c r="O1011" s="29">
        <v>0</v>
      </c>
      <c r="P1011" s="29">
        <v>1.767686397676882E-3</v>
      </c>
      <c r="Q1011" s="29">
        <v>1.767686397676882E-3</v>
      </c>
      <c r="R1011" s="29">
        <v>4.2623712143622828E-6</v>
      </c>
      <c r="S1011" s="29">
        <v>4.2623712143622828E-6</v>
      </c>
      <c r="T1011" s="29">
        <v>0</v>
      </c>
      <c r="U1011" s="29">
        <v>0</v>
      </c>
      <c r="V1011" s="29"/>
      <c r="W1011" s="29"/>
      <c r="X1011" s="29">
        <v>3.9584524075827825E-6</v>
      </c>
      <c r="Y1011" s="29">
        <v>3.9584524075827825E-6</v>
      </c>
      <c r="Z1011" s="28" t="s">
        <v>19</v>
      </c>
      <c r="AA1011" s="37"/>
      <c r="AB1011" s="38">
        <f t="shared" si="20"/>
        <v>-3.7928217362505436</v>
      </c>
    </row>
    <row r="1012" spans="1:28">
      <c r="A1012" s="27">
        <v>43009</v>
      </c>
      <c r="B1012" s="29">
        <v>3.7808748342814003E-2</v>
      </c>
      <c r="C1012" s="29">
        <v>3.7808748342814003E-2</v>
      </c>
      <c r="D1012" s="29">
        <v>3.0514476150801917E-3</v>
      </c>
      <c r="E1012" s="29">
        <v>3.0514476150801917E-3</v>
      </c>
      <c r="F1012" s="29">
        <v>0</v>
      </c>
      <c r="G1012" s="29">
        <v>0</v>
      </c>
      <c r="H1012" s="29">
        <v>3.5341200662800526E-2</v>
      </c>
      <c r="I1012" s="29">
        <v>3.5341200662800526E-2</v>
      </c>
      <c r="J1012" s="29">
        <v>1.0155011858175264E-2</v>
      </c>
      <c r="K1012" s="59">
        <v>1.0155011858175264E-4</v>
      </c>
      <c r="L1012" s="59">
        <v>2.0828993959591752E-3</v>
      </c>
      <c r="M1012" s="59">
        <v>2.0828993959591751E-5</v>
      </c>
      <c r="N1012" s="29">
        <v>0</v>
      </c>
      <c r="O1012" s="29">
        <v>0</v>
      </c>
      <c r="P1012" s="29">
        <v>9.581943122631718E-3</v>
      </c>
      <c r="Q1012" s="29">
        <v>9.581943122631718E-3</v>
      </c>
      <c r="R1012" s="29">
        <v>2.5478801064956627E-3</v>
      </c>
      <c r="S1012" s="29">
        <v>2.5478801064956627E-3</v>
      </c>
      <c r="T1012" s="29">
        <v>2.7471955711877461E-5</v>
      </c>
      <c r="U1012" s="29">
        <v>2.7471955711877461E-5</v>
      </c>
      <c r="V1012" s="29"/>
      <c r="W1012" s="29"/>
      <c r="X1012" s="29">
        <v>2.368168063771073E-3</v>
      </c>
      <c r="Y1012" s="29">
        <v>2.368168063771073E-3</v>
      </c>
      <c r="Z1012" s="28" t="s">
        <v>19</v>
      </c>
      <c r="AA1012" s="37"/>
      <c r="AB1012" s="38">
        <f t="shared" si="20"/>
        <v>-3.3427058380553585</v>
      </c>
    </row>
    <row r="1013" spans="1:28">
      <c r="A1013" s="27">
        <v>43010</v>
      </c>
      <c r="B1013" s="29">
        <v>0.41307361797218511</v>
      </c>
      <c r="C1013" s="29">
        <v>0.41307361797218511</v>
      </c>
      <c r="D1013" s="29">
        <v>0.18086162042914528</v>
      </c>
      <c r="E1013" s="29">
        <v>0.18086162042914528</v>
      </c>
      <c r="F1013" s="29">
        <v>0</v>
      </c>
      <c r="G1013" s="29">
        <v>0</v>
      </c>
      <c r="H1013" s="29">
        <v>0.39658804044425544</v>
      </c>
      <c r="I1013" s="29">
        <v>0.39658804044425544</v>
      </c>
      <c r="J1013" s="29">
        <v>0.49346161165635444</v>
      </c>
      <c r="K1013" s="59">
        <v>4.9346161165635446E-3</v>
      </c>
      <c r="L1013" s="59">
        <v>1.3598618077379342E-3</v>
      </c>
      <c r="M1013" s="59">
        <v>1.3598618077379343E-5</v>
      </c>
      <c r="N1013" s="29">
        <v>0</v>
      </c>
      <c r="O1013" s="29">
        <v>0</v>
      </c>
      <c r="P1013" s="29">
        <v>0.4585255117364716</v>
      </c>
      <c r="Q1013" s="29">
        <v>0.4585255117364716</v>
      </c>
      <c r="R1013" s="29">
        <v>0</v>
      </c>
      <c r="S1013" s="29">
        <v>0</v>
      </c>
      <c r="T1013" s="29">
        <v>1.9771483277487564E-2</v>
      </c>
      <c r="U1013" s="29">
        <v>1.9771483277487564E-2</v>
      </c>
      <c r="V1013" s="29"/>
      <c r="W1013" s="29"/>
      <c r="X1013" s="29">
        <v>1.4097612112496146E-3</v>
      </c>
      <c r="Y1013" s="29">
        <v>1.4097612112496146E-3</v>
      </c>
      <c r="Z1013" s="28" t="s">
        <v>19</v>
      </c>
      <c r="AA1013" s="37"/>
      <c r="AB1013" s="38">
        <f t="shared" si="20"/>
        <v>-0.92485721855975367</v>
      </c>
    </row>
    <row r="1014" spans="1:28">
      <c r="A1014" s="27">
        <v>43011</v>
      </c>
      <c r="B1014" s="29">
        <v>8.8725050255314547E-2</v>
      </c>
      <c r="C1014" s="29">
        <v>8.8725050255314547E-2</v>
      </c>
      <c r="D1014" s="29">
        <v>0</v>
      </c>
      <c r="E1014" s="29">
        <v>0</v>
      </c>
      <c r="F1014" s="29">
        <v>0</v>
      </c>
      <c r="G1014" s="29">
        <v>0</v>
      </c>
      <c r="H1014" s="29">
        <v>8.2426134996285594E-2</v>
      </c>
      <c r="I1014" s="29">
        <v>8.2426134996285594E-2</v>
      </c>
      <c r="J1014" s="29">
        <v>3.9954774214905626E-2</v>
      </c>
      <c r="K1014" s="59">
        <v>3.9954774214905628E-4</v>
      </c>
      <c r="L1014" s="59">
        <v>0</v>
      </c>
      <c r="M1014" s="59">
        <v>0</v>
      </c>
      <c r="N1014" s="29">
        <v>0</v>
      </c>
      <c r="O1014" s="29">
        <v>0</v>
      </c>
      <c r="P1014" s="29">
        <v>3.7118238915696253E-2</v>
      </c>
      <c r="Q1014" s="29">
        <v>3.7118238915696253E-2</v>
      </c>
      <c r="R1014" s="29">
        <v>0</v>
      </c>
      <c r="S1014" s="29">
        <v>0</v>
      </c>
      <c r="T1014" s="29">
        <v>0</v>
      </c>
      <c r="U1014" s="29">
        <v>0</v>
      </c>
      <c r="V1014" s="29"/>
      <c r="W1014" s="29"/>
      <c r="X1014" s="29">
        <v>0</v>
      </c>
      <c r="Y1014" s="29">
        <v>0</v>
      </c>
      <c r="Z1014" s="28" t="s">
        <v>19</v>
      </c>
      <c r="AA1014" s="37"/>
      <c r="AB1014" s="38">
        <f t="shared" si="20"/>
        <v>-2.4958527200701877</v>
      </c>
    </row>
    <row r="1015" spans="1:28">
      <c r="A1015" s="27">
        <v>43012</v>
      </c>
      <c r="B1015" s="29">
        <v>9.9796570070636983E-2</v>
      </c>
      <c r="C1015" s="29">
        <v>9.9796570070636983E-2</v>
      </c>
      <c r="D1015" s="29">
        <v>0</v>
      </c>
      <c r="E1015" s="29">
        <v>0</v>
      </c>
      <c r="F1015" s="29">
        <v>0</v>
      </c>
      <c r="G1015" s="29">
        <v>0</v>
      </c>
      <c r="H1015" s="29">
        <v>9.2711647197020075E-2</v>
      </c>
      <c r="I1015" s="29">
        <v>9.2711647197020075E-2</v>
      </c>
      <c r="J1015" s="29">
        <v>0.19123783336008648</v>
      </c>
      <c r="K1015" s="59">
        <v>1.9123783336008648E-3</v>
      </c>
      <c r="L1015" s="59">
        <v>0</v>
      </c>
      <c r="M1015" s="59">
        <v>0</v>
      </c>
      <c r="N1015" s="29">
        <v>0</v>
      </c>
      <c r="O1015" s="29">
        <v>0</v>
      </c>
      <c r="P1015" s="29">
        <v>0.17766116134706239</v>
      </c>
      <c r="Q1015" s="29">
        <v>0.17766116134706239</v>
      </c>
      <c r="R1015" s="29">
        <v>0</v>
      </c>
      <c r="S1015" s="29">
        <v>0</v>
      </c>
      <c r="T1015" s="29">
        <v>2.7076526046327706E-2</v>
      </c>
      <c r="U1015" s="29">
        <v>2.7076526046327706E-2</v>
      </c>
      <c r="V1015" s="29"/>
      <c r="W1015" s="29"/>
      <c r="X1015" s="29">
        <v>1.9306308798271038E-3</v>
      </c>
      <c r="Y1015" s="29">
        <v>1.9306308798271038E-3</v>
      </c>
      <c r="Z1015" s="28" t="s">
        <v>19</v>
      </c>
      <c r="AA1015" s="37"/>
      <c r="AB1015" s="38">
        <f t="shared" si="20"/>
        <v>-2.3782611703220722</v>
      </c>
    </row>
    <row r="1016" spans="1:28">
      <c r="A1016" s="27">
        <v>43013</v>
      </c>
      <c r="B1016" s="29">
        <v>2.9915012412569603E-3</v>
      </c>
      <c r="C1016" s="29">
        <v>2.9915012412569603E-3</v>
      </c>
      <c r="D1016" s="29">
        <v>0.85774248420467814</v>
      </c>
      <c r="E1016" s="29">
        <v>0.85774248420467814</v>
      </c>
      <c r="F1016" s="29">
        <v>0</v>
      </c>
      <c r="G1016" s="29">
        <v>0</v>
      </c>
      <c r="H1016" s="29">
        <v>6.3673394277838163E-2</v>
      </c>
      <c r="I1016" s="29">
        <v>6.3673394277838163E-2</v>
      </c>
      <c r="J1016" s="29">
        <v>3.9724487331822614E-3</v>
      </c>
      <c r="K1016" s="59">
        <v>3.9724487331822616E-5</v>
      </c>
      <c r="L1016" s="59">
        <v>3.5388460737346392</v>
      </c>
      <c r="M1016" s="59">
        <v>3.5388460737346389E-2</v>
      </c>
      <c r="N1016" s="29">
        <v>0</v>
      </c>
      <c r="O1016" s="29">
        <v>0</v>
      </c>
      <c r="P1016" s="29">
        <v>0.25492603344447368</v>
      </c>
      <c r="Q1016" s="29">
        <v>0.25492603344447368</v>
      </c>
      <c r="R1016" s="29">
        <v>0</v>
      </c>
      <c r="S1016" s="29">
        <v>0</v>
      </c>
      <c r="T1016" s="29">
        <v>1.373597785593873E-5</v>
      </c>
      <c r="U1016" s="29">
        <v>1.373597785593873E-5</v>
      </c>
      <c r="V1016" s="29"/>
      <c r="W1016" s="29"/>
      <c r="X1016" s="29">
        <v>9.7941305202604818E-7</v>
      </c>
      <c r="Y1016" s="29">
        <v>9.7941305202604818E-7</v>
      </c>
      <c r="Z1016" s="28" t="s">
        <v>19</v>
      </c>
      <c r="AA1016" s="37"/>
      <c r="AB1016" s="38">
        <f t="shared" si="20"/>
        <v>-2.7539884759008064</v>
      </c>
    </row>
    <row r="1017" spans="1:28">
      <c r="A1017" s="27">
        <v>43014</v>
      </c>
      <c r="B1017" s="29">
        <v>8.7948930854168078E-2</v>
      </c>
      <c r="C1017" s="29">
        <v>8.7948930854168078E-2</v>
      </c>
      <c r="D1017" s="29">
        <v>2.6785185725196068</v>
      </c>
      <c r="E1017" s="29">
        <v>2.6785185725196068</v>
      </c>
      <c r="F1017" s="29">
        <v>0</v>
      </c>
      <c r="G1017" s="29">
        <v>0</v>
      </c>
      <c r="H1017" s="29">
        <v>0.27186292806811929</v>
      </c>
      <c r="I1017" s="29">
        <v>0.27186292806811929</v>
      </c>
      <c r="J1017" s="29">
        <v>9.7750615095836185E-2</v>
      </c>
      <c r="K1017" s="59">
        <v>9.7750615095836186E-4</v>
      </c>
      <c r="L1017" s="59">
        <v>0.97869193917933772</v>
      </c>
      <c r="M1017" s="59">
        <v>9.7869193917933771E-3</v>
      </c>
      <c r="N1017" s="29">
        <v>0</v>
      </c>
      <c r="O1017" s="29">
        <v>0</v>
      </c>
      <c r="P1017" s="29">
        <v>0.160291856071311</v>
      </c>
      <c r="Q1017" s="29">
        <v>0.160291856071311</v>
      </c>
      <c r="R1017" s="29">
        <v>0.17935582939658953</v>
      </c>
      <c r="S1017" s="29">
        <v>0.17935582939658953</v>
      </c>
      <c r="T1017" s="29">
        <v>0</v>
      </c>
      <c r="U1017" s="29">
        <v>0</v>
      </c>
      <c r="V1017" s="29"/>
      <c r="W1017" s="29"/>
      <c r="X1017" s="29">
        <v>0.16656726478835313</v>
      </c>
      <c r="Y1017" s="29">
        <v>0.16656726478835313</v>
      </c>
      <c r="Z1017" s="28" t="s">
        <v>19</v>
      </c>
      <c r="AA1017" s="37"/>
      <c r="AB1017" s="38">
        <f t="shared" si="20"/>
        <v>-1.3024572806330761</v>
      </c>
    </row>
    <row r="1018" spans="1:28">
      <c r="A1018" s="27">
        <v>43015</v>
      </c>
      <c r="B1018" s="29">
        <v>2.4666299560807733E-2</v>
      </c>
      <c r="C1018" s="29">
        <v>2.4666299560807733E-2</v>
      </c>
      <c r="D1018" s="29">
        <v>2.0606123724224119E-2</v>
      </c>
      <c r="E1018" s="29">
        <v>2.0606123724224119E-2</v>
      </c>
      <c r="F1018" s="29">
        <v>0</v>
      </c>
      <c r="G1018" s="29">
        <v>0</v>
      </c>
      <c r="H1018" s="29">
        <v>2.4378052854180873E-2</v>
      </c>
      <c r="I1018" s="29">
        <v>2.4378052854180873E-2</v>
      </c>
      <c r="J1018" s="29">
        <v>7.8454279014925511E-4</v>
      </c>
      <c r="K1018" s="59">
        <v>7.8454279014925511E-6</v>
      </c>
      <c r="L1018" s="59">
        <v>4.1657987919183504E-3</v>
      </c>
      <c r="M1018" s="59">
        <v>4.1657987919183503E-5</v>
      </c>
      <c r="N1018" s="29">
        <v>0</v>
      </c>
      <c r="O1018" s="29">
        <v>0</v>
      </c>
      <c r="P1018" s="29">
        <v>1.0245904989185251E-3</v>
      </c>
      <c r="Q1018" s="29">
        <v>1.0245904989185251E-3</v>
      </c>
      <c r="R1018" s="29">
        <v>2.0739298744509014E-3</v>
      </c>
      <c r="S1018" s="29">
        <v>2.0739298744509014E-3</v>
      </c>
      <c r="T1018" s="29">
        <v>0</v>
      </c>
      <c r="U1018" s="29">
        <v>0</v>
      </c>
      <c r="V1018" s="29"/>
      <c r="W1018" s="29"/>
      <c r="X1018" s="29">
        <v>1.9260529624955027E-3</v>
      </c>
      <c r="Y1018" s="29">
        <v>1.9260529624955027E-3</v>
      </c>
      <c r="Z1018" s="28" t="s">
        <v>19</v>
      </c>
      <c r="AA1018" s="37"/>
      <c r="AB1018" s="38">
        <f t="shared" si="20"/>
        <v>-3.7140720246410357</v>
      </c>
    </row>
    <row r="1019" spans="1:28">
      <c r="A1019" s="27">
        <v>43016</v>
      </c>
      <c r="B1019" s="29">
        <v>1.0585200549490079E-3</v>
      </c>
      <c r="C1019" s="29">
        <v>1.0585200549490079E-3</v>
      </c>
      <c r="D1019" s="29">
        <v>0</v>
      </c>
      <c r="E1019" s="29">
        <v>0</v>
      </c>
      <c r="F1019" s="29">
        <v>0</v>
      </c>
      <c r="G1019" s="29">
        <v>0</v>
      </c>
      <c r="H1019" s="29">
        <v>9.8337185151694379E-4</v>
      </c>
      <c r="I1019" s="29">
        <v>9.8337185151694379E-4</v>
      </c>
      <c r="J1019" s="29">
        <v>7.9960723292718614E-4</v>
      </c>
      <c r="K1019" s="59">
        <v>7.9960723292718606E-6</v>
      </c>
      <c r="L1019" s="59">
        <v>0</v>
      </c>
      <c r="M1019" s="59">
        <v>0</v>
      </c>
      <c r="N1019" s="29">
        <v>0</v>
      </c>
      <c r="O1019" s="29">
        <v>0</v>
      </c>
      <c r="P1019" s="29">
        <v>7.4284019603939038E-4</v>
      </c>
      <c r="Q1019" s="29">
        <v>7.4284019603939038E-4</v>
      </c>
      <c r="R1019" s="29">
        <v>0</v>
      </c>
      <c r="S1019" s="29">
        <v>0</v>
      </c>
      <c r="T1019" s="29">
        <v>0</v>
      </c>
      <c r="U1019" s="29">
        <v>0</v>
      </c>
      <c r="V1019" s="29"/>
      <c r="W1019" s="29"/>
      <c r="X1019" s="29">
        <v>0</v>
      </c>
      <c r="Y1019" s="29">
        <v>0</v>
      </c>
      <c r="Z1019" s="28" t="s">
        <v>19</v>
      </c>
      <c r="AA1019" s="37"/>
      <c r="AB1019" s="38">
        <f t="shared" si="20"/>
        <v>-6.9245232270315027</v>
      </c>
    </row>
    <row r="1020" spans="1:28">
      <c r="A1020" s="27">
        <v>43017</v>
      </c>
      <c r="B1020" s="29">
        <v>2.4347181615103013E-2</v>
      </c>
      <c r="C1020" s="29">
        <v>2.4347181615103013E-2</v>
      </c>
      <c r="D1020" s="29">
        <v>1.2497396375755032E-3</v>
      </c>
      <c r="E1020" s="29">
        <v>1.2497396375755032E-3</v>
      </c>
      <c r="F1020" s="29">
        <v>0</v>
      </c>
      <c r="G1020" s="29">
        <v>0</v>
      </c>
      <c r="H1020" s="29">
        <v>2.2707409878731759E-2</v>
      </c>
      <c r="I1020" s="29">
        <v>2.2707409878731759E-2</v>
      </c>
      <c r="J1020" s="29">
        <v>4.3643745828360692E-3</v>
      </c>
      <c r="K1020" s="59">
        <v>4.3643745828360689E-5</v>
      </c>
      <c r="L1020" s="59">
        <v>4.1657987919183504E-3</v>
      </c>
      <c r="M1020" s="59">
        <v>4.1657987919183503E-5</v>
      </c>
      <c r="N1020" s="29">
        <v>0</v>
      </c>
      <c r="O1020" s="29">
        <v>0</v>
      </c>
      <c r="P1020" s="29">
        <v>4.3502769624246289E-3</v>
      </c>
      <c r="Q1020" s="29">
        <v>4.3502769624246289E-3</v>
      </c>
      <c r="R1020" s="29">
        <v>0</v>
      </c>
      <c r="S1020" s="29">
        <v>0</v>
      </c>
      <c r="T1020" s="29">
        <v>0</v>
      </c>
      <c r="U1020" s="29">
        <v>0</v>
      </c>
      <c r="V1020" s="29"/>
      <c r="W1020" s="29"/>
      <c r="X1020" s="29">
        <v>0</v>
      </c>
      <c r="Y1020" s="29">
        <v>0</v>
      </c>
      <c r="Z1020" s="28" t="s">
        <v>19</v>
      </c>
      <c r="AA1020" s="37"/>
      <c r="AB1020" s="38">
        <f t="shared" si="20"/>
        <v>-3.7850639813844298</v>
      </c>
    </row>
    <row r="1021" spans="1:28">
      <c r="A1021" s="27">
        <v>43018</v>
      </c>
      <c r="B1021" s="29">
        <v>0.26798750587044812</v>
      </c>
      <c r="C1021" s="29">
        <v>0.26798750587044812</v>
      </c>
      <c r="D1021" s="29">
        <v>5.365097549121689E-2</v>
      </c>
      <c r="E1021" s="29">
        <v>5.365097549121689E-2</v>
      </c>
      <c r="F1021" s="29">
        <v>0</v>
      </c>
      <c r="G1021" s="29">
        <v>0</v>
      </c>
      <c r="H1021" s="29">
        <v>0.2527709730210661</v>
      </c>
      <c r="I1021" s="29">
        <v>0.2527709730210661</v>
      </c>
      <c r="J1021" s="29">
        <v>0.22171509354605018</v>
      </c>
      <c r="K1021" s="59">
        <v>2.2171509354605018E-3</v>
      </c>
      <c r="L1021" s="59">
        <v>4.5823786711101849E-2</v>
      </c>
      <c r="M1021" s="59">
        <v>4.5823786711101847E-4</v>
      </c>
      <c r="N1021" s="29">
        <v>0</v>
      </c>
      <c r="O1021" s="29">
        <v>0</v>
      </c>
      <c r="P1021" s="29">
        <v>0.20922792748229432</v>
      </c>
      <c r="Q1021" s="29">
        <v>0.20922792748229432</v>
      </c>
      <c r="R1021" s="29">
        <v>5.2055003673909519E-3</v>
      </c>
      <c r="S1021" s="29">
        <v>5.2055003673909519E-3</v>
      </c>
      <c r="T1021" s="29">
        <v>0</v>
      </c>
      <c r="U1021" s="29">
        <v>0</v>
      </c>
      <c r="V1021" s="29"/>
      <c r="W1021" s="29"/>
      <c r="X1021" s="29">
        <v>4.834333854484495E-3</v>
      </c>
      <c r="Y1021" s="29">
        <v>4.834333854484495E-3</v>
      </c>
      <c r="Z1021" s="28" t="s">
        <v>19</v>
      </c>
      <c r="AA1021" s="37"/>
      <c r="AB1021" s="38">
        <f t="shared" si="20"/>
        <v>-1.3752714452123147</v>
      </c>
    </row>
    <row r="1022" spans="1:28">
      <c r="A1022" s="27">
        <v>43019</v>
      </c>
      <c r="B1022" s="29">
        <v>2.6150980863600352E-2</v>
      </c>
      <c r="C1022" s="29">
        <v>2.6150980863600352E-2</v>
      </c>
      <c r="D1022" s="29">
        <v>1.5767548427410957E-2</v>
      </c>
      <c r="E1022" s="29">
        <v>1.5767548427410957E-2</v>
      </c>
      <c r="F1022" s="29">
        <v>0</v>
      </c>
      <c r="G1022" s="29">
        <v>0</v>
      </c>
      <c r="H1022" s="29">
        <v>2.541382308431251E-2</v>
      </c>
      <c r="I1022" s="29">
        <v>2.541382308431251E-2</v>
      </c>
      <c r="J1022" s="29">
        <v>5.779366470123698E-3</v>
      </c>
      <c r="K1022" s="59">
        <v>5.7793664701236978E-5</v>
      </c>
      <c r="L1022" s="59">
        <v>2.0828993959591752E-3</v>
      </c>
      <c r="M1022" s="59">
        <v>2.0828993959591751E-5</v>
      </c>
      <c r="N1022" s="29">
        <v>0</v>
      </c>
      <c r="O1022" s="29">
        <v>0</v>
      </c>
      <c r="P1022" s="29">
        <v>5.5169407764672626E-3</v>
      </c>
      <c r="Q1022" s="29">
        <v>5.5169407764672626E-3</v>
      </c>
      <c r="R1022" s="29">
        <v>7.3637234039169277E-3</v>
      </c>
      <c r="S1022" s="29">
        <v>7.3637234039169277E-3</v>
      </c>
      <c r="T1022" s="29">
        <v>9.0178775833003808E-2</v>
      </c>
      <c r="U1022" s="29">
        <v>9.0178775833003808E-2</v>
      </c>
      <c r="V1022" s="29"/>
      <c r="W1022" s="29"/>
      <c r="X1022" s="29">
        <v>1.3268664726911367E-2</v>
      </c>
      <c r="Y1022" s="29">
        <v>1.3268664726911367E-2</v>
      </c>
      <c r="Z1022" s="28" t="s">
        <v>19</v>
      </c>
      <c r="AA1022" s="37"/>
      <c r="AB1022" s="38">
        <f t="shared" si="20"/>
        <v>-3.6724620370716083</v>
      </c>
    </row>
    <row r="1023" spans="1:28">
      <c r="A1023" s="27">
        <v>43020</v>
      </c>
      <c r="B1023" s="29">
        <v>7.8426462729317498E-2</v>
      </c>
      <c r="C1023" s="29">
        <v>7.8426462729317498E-2</v>
      </c>
      <c r="D1023" s="29">
        <v>1.6663542317572715E-2</v>
      </c>
      <c r="E1023" s="29">
        <v>1.6663542317572715E-2</v>
      </c>
      <c r="F1023" s="29">
        <v>0</v>
      </c>
      <c r="G1023" s="29">
        <v>0</v>
      </c>
      <c r="H1023" s="29">
        <v>7.4041687508517584E-2</v>
      </c>
      <c r="I1023" s="29">
        <v>7.4041687508517584E-2</v>
      </c>
      <c r="J1023" s="29">
        <v>0.25405950882582967</v>
      </c>
      <c r="K1023" s="59">
        <v>2.5405950882582966E-3</v>
      </c>
      <c r="L1023" s="59">
        <v>6.2486981878775256E-3</v>
      </c>
      <c r="M1023" s="59">
        <v>6.2486981878775251E-5</v>
      </c>
      <c r="N1023" s="29">
        <v>0</v>
      </c>
      <c r="O1023" s="29">
        <v>0</v>
      </c>
      <c r="P1023" s="29">
        <v>0.23646651460392745</v>
      </c>
      <c r="Q1023" s="29">
        <v>0.23646651460392745</v>
      </c>
      <c r="R1023" s="29">
        <v>4.3403026283562194E-3</v>
      </c>
      <c r="S1023" s="29">
        <v>4.3403026283562194E-3</v>
      </c>
      <c r="T1023" s="29">
        <v>5.4943911423754921E-5</v>
      </c>
      <c r="U1023" s="29">
        <v>5.4943911423754921E-5</v>
      </c>
      <c r="V1023" s="29"/>
      <c r="W1023" s="29"/>
      <c r="X1023" s="29">
        <v>4.0347447493325117E-3</v>
      </c>
      <c r="Y1023" s="29">
        <v>4.0347447493325117E-3</v>
      </c>
      <c r="Z1023" s="28" t="s">
        <v>19</v>
      </c>
      <c r="AA1023" s="37"/>
      <c r="AB1023" s="38">
        <f t="shared" si="20"/>
        <v>-2.6031269996873325</v>
      </c>
    </row>
    <row r="1024" spans="1:28">
      <c r="A1024" s="27">
        <v>43021</v>
      </c>
      <c r="B1024" s="29">
        <v>4.828703225662509E-2</v>
      </c>
      <c r="C1024" s="29">
        <v>4.828703225662509E-2</v>
      </c>
      <c r="D1024" s="29">
        <v>0.27297195028813442</v>
      </c>
      <c r="E1024" s="29">
        <v>0.27297195028813442</v>
      </c>
      <c r="F1024" s="29">
        <v>0</v>
      </c>
      <c r="G1024" s="29">
        <v>0</v>
      </c>
      <c r="H1024" s="29">
        <v>6.4238234928134089E-2</v>
      </c>
      <c r="I1024" s="29">
        <v>6.4238234928134089E-2</v>
      </c>
      <c r="J1024" s="29">
        <v>1.2474553892732425E-3</v>
      </c>
      <c r="K1024" s="59">
        <v>1.2474553892732425E-5</v>
      </c>
      <c r="L1024" s="59">
        <v>6.2486981878775251E-2</v>
      </c>
      <c r="M1024" s="59">
        <v>6.2486981878775256E-4</v>
      </c>
      <c r="N1024" s="29">
        <v>0</v>
      </c>
      <c r="O1024" s="29">
        <v>0</v>
      </c>
      <c r="P1024" s="29">
        <v>5.595072964585085E-3</v>
      </c>
      <c r="Q1024" s="29">
        <v>5.595072964585085E-3</v>
      </c>
      <c r="R1024" s="29">
        <v>0</v>
      </c>
      <c r="S1024" s="29">
        <v>0</v>
      </c>
      <c r="T1024" s="29">
        <v>0</v>
      </c>
      <c r="U1024" s="29">
        <v>0</v>
      </c>
      <c r="V1024" s="29"/>
      <c r="W1024" s="29"/>
      <c r="X1024" s="29">
        <v>0</v>
      </c>
      <c r="Y1024" s="29">
        <v>0</v>
      </c>
      <c r="Z1024" s="28" t="s">
        <v>19</v>
      </c>
      <c r="AA1024" s="37"/>
      <c r="AB1024" s="38">
        <f t="shared" si="20"/>
        <v>-2.7451566859332184</v>
      </c>
    </row>
    <row r="1025" spans="1:28">
      <c r="A1025" s="27">
        <v>43022</v>
      </c>
      <c r="B1025" s="29">
        <v>1.4878356861565448E-2</v>
      </c>
      <c r="C1025" s="29">
        <v>1.4878356861565448E-2</v>
      </c>
      <c r="D1025" s="29">
        <v>0</v>
      </c>
      <c r="E1025" s="29">
        <v>0</v>
      </c>
      <c r="F1025" s="29">
        <v>0</v>
      </c>
      <c r="G1025" s="29">
        <v>0</v>
      </c>
      <c r="H1025" s="29">
        <v>1.3822087986034671E-2</v>
      </c>
      <c r="I1025" s="29">
        <v>1.3822087986034671E-2</v>
      </c>
      <c r="J1025" s="29">
        <v>3.2899064423935792E-3</v>
      </c>
      <c r="K1025" s="59">
        <v>3.2899064423935795E-5</v>
      </c>
      <c r="L1025" s="59">
        <v>0</v>
      </c>
      <c r="M1025" s="59">
        <v>0</v>
      </c>
      <c r="N1025" s="29">
        <v>0</v>
      </c>
      <c r="O1025" s="29">
        <v>0</v>
      </c>
      <c r="P1025" s="29">
        <v>3.0563439723680489E-3</v>
      </c>
      <c r="Q1025" s="29">
        <v>3.0563439723680489E-3</v>
      </c>
      <c r="R1025" s="29">
        <v>2.0755203114711861E-3</v>
      </c>
      <c r="S1025" s="29">
        <v>2.0755203114711861E-3</v>
      </c>
      <c r="T1025" s="29">
        <v>0</v>
      </c>
      <c r="U1025" s="29">
        <v>0</v>
      </c>
      <c r="V1025" s="29"/>
      <c r="W1025" s="29"/>
      <c r="X1025" s="29">
        <v>1.9275299969759446E-3</v>
      </c>
      <c r="Y1025" s="29">
        <v>1.9275299969759446E-3</v>
      </c>
      <c r="Z1025" s="28" t="s">
        <v>19</v>
      </c>
      <c r="AA1025" s="37"/>
      <c r="AB1025" s="38">
        <f t="shared" si="20"/>
        <v>-4.2814873876817217</v>
      </c>
    </row>
    <row r="1026" spans="1:28">
      <c r="A1026" s="27">
        <v>43023</v>
      </c>
      <c r="B1026" s="29">
        <v>5.3551508832194962E-3</v>
      </c>
      <c r="C1026" s="29">
        <v>5.3551508832194962E-3</v>
      </c>
      <c r="D1026" s="29">
        <v>1.3872109977088107E-2</v>
      </c>
      <c r="E1026" s="29">
        <v>1.3872109977088107E-2</v>
      </c>
      <c r="F1026" s="29">
        <v>0</v>
      </c>
      <c r="G1026" s="29">
        <v>0</v>
      </c>
      <c r="H1026" s="29">
        <v>5.9598009053104225E-3</v>
      </c>
      <c r="I1026" s="29">
        <v>5.9598009053104225E-3</v>
      </c>
      <c r="J1026" s="29">
        <v>5.491702475743915E-3</v>
      </c>
      <c r="K1026" s="59">
        <v>5.491702475743915E-5</v>
      </c>
      <c r="L1026" s="59">
        <v>1.2497396375755049E-2</v>
      </c>
      <c r="M1026" s="59">
        <v>1.249739637575505E-4</v>
      </c>
      <c r="N1026" s="29">
        <v>0</v>
      </c>
      <c r="O1026" s="29">
        <v>0</v>
      </c>
      <c r="P1026" s="29">
        <v>5.9890622639872911E-3</v>
      </c>
      <c r="Q1026" s="29">
        <v>5.9890622639872911E-3</v>
      </c>
      <c r="R1026" s="29">
        <v>6.1438582093587676E-3</v>
      </c>
      <c r="S1026" s="29">
        <v>6.1438582093587676E-3</v>
      </c>
      <c r="T1026" s="29">
        <v>0</v>
      </c>
      <c r="U1026" s="29">
        <v>0</v>
      </c>
      <c r="V1026" s="29"/>
      <c r="W1026" s="29"/>
      <c r="X1026" s="29">
        <v>5.7057841979448838E-3</v>
      </c>
      <c r="Y1026" s="29">
        <v>5.7057841979448838E-3</v>
      </c>
      <c r="Z1026" s="28" t="s">
        <v>19</v>
      </c>
      <c r="AA1026" s="37"/>
      <c r="AB1026" s="38">
        <f t="shared" si="20"/>
        <v>-5.1227182036121013</v>
      </c>
    </row>
    <row r="1027" spans="1:28">
      <c r="A1027" s="27">
        <v>43024</v>
      </c>
      <c r="B1027" s="29">
        <v>5.0229114125808071E-2</v>
      </c>
      <c r="C1027" s="29">
        <v>5.0229114125808071E-2</v>
      </c>
      <c r="D1027" s="29">
        <v>0</v>
      </c>
      <c r="E1027" s="29">
        <v>0</v>
      </c>
      <c r="F1027" s="29">
        <v>0</v>
      </c>
      <c r="G1027" s="29">
        <v>0</v>
      </c>
      <c r="H1027" s="29">
        <v>4.6663165923985464E-2</v>
      </c>
      <c r="I1027" s="29">
        <v>4.6663165923985464E-2</v>
      </c>
      <c r="J1027" s="29">
        <v>0.15800238922641202</v>
      </c>
      <c r="K1027" s="59">
        <v>1.5800238922641203E-3</v>
      </c>
      <c r="L1027" s="59">
        <v>0</v>
      </c>
      <c r="M1027" s="59">
        <v>0</v>
      </c>
      <c r="N1027" s="29">
        <v>0</v>
      </c>
      <c r="O1027" s="29">
        <v>0</v>
      </c>
      <c r="P1027" s="29">
        <v>0.14678522273738356</v>
      </c>
      <c r="Q1027" s="29">
        <v>0.14678522273738356</v>
      </c>
      <c r="R1027" s="29">
        <v>6.1534008314804737E-3</v>
      </c>
      <c r="S1027" s="29">
        <v>6.1534008314804737E-3</v>
      </c>
      <c r="T1027" s="29">
        <v>5.4943911423754921E-5</v>
      </c>
      <c r="U1027" s="29">
        <v>5.4943911423754921E-5</v>
      </c>
      <c r="V1027" s="29"/>
      <c r="W1027" s="29"/>
      <c r="X1027" s="29">
        <v>5.7185640570356347E-3</v>
      </c>
      <c r="Y1027" s="29">
        <v>5.7185640570356347E-3</v>
      </c>
      <c r="Z1027" s="28" t="s">
        <v>19</v>
      </c>
      <c r="AA1027" s="37"/>
      <c r="AB1027" s="38">
        <f t="shared" si="20"/>
        <v>-3.064800163769374</v>
      </c>
    </row>
    <row r="1028" spans="1:28">
      <c r="A1028" s="27">
        <v>43025</v>
      </c>
      <c r="B1028" s="29">
        <v>3.0889599574488811E-2</v>
      </c>
      <c r="C1028" s="29">
        <v>3.0889599574488811E-2</v>
      </c>
      <c r="D1028" s="29">
        <v>2.8952301603832535E-3</v>
      </c>
      <c r="E1028" s="29">
        <v>2.8952301603832535E-3</v>
      </c>
      <c r="F1028" s="29">
        <v>0</v>
      </c>
      <c r="G1028" s="29">
        <v>0</v>
      </c>
      <c r="H1028" s="29">
        <v>2.8902177080368099E-2</v>
      </c>
      <c r="I1028" s="29">
        <v>2.8902177080368099E-2</v>
      </c>
      <c r="J1028" s="29">
        <v>5.9591095115184647E-4</v>
      </c>
      <c r="K1028" s="59">
        <v>5.9591095115184643E-6</v>
      </c>
      <c r="L1028" s="59">
        <v>2.0828993959591752E-3</v>
      </c>
      <c r="M1028" s="59">
        <v>2.0828993959591751E-5</v>
      </c>
      <c r="N1028" s="29">
        <v>0</v>
      </c>
      <c r="O1028" s="29">
        <v>0</v>
      </c>
      <c r="P1028" s="29">
        <v>7.0147768994820549E-4</v>
      </c>
      <c r="Q1028" s="29">
        <v>7.0147768994820549E-4</v>
      </c>
      <c r="R1028" s="29">
        <v>2.6114975873070402E-3</v>
      </c>
      <c r="S1028" s="29">
        <v>2.6114975873070402E-3</v>
      </c>
      <c r="T1028" s="29">
        <v>4.2810464317675705E-2</v>
      </c>
      <c r="U1028" s="29">
        <v>4.2810464317675705E-2</v>
      </c>
      <c r="V1028" s="29"/>
      <c r="W1028" s="29"/>
      <c r="X1028" s="29">
        <v>5.4777946290325242E-3</v>
      </c>
      <c r="Y1028" s="29">
        <v>5.4777946290325242E-3</v>
      </c>
      <c r="Z1028" s="28" t="s">
        <v>19</v>
      </c>
      <c r="AA1028" s="37"/>
      <c r="AB1028" s="38">
        <f t="shared" si="20"/>
        <v>-3.5438383552003994</v>
      </c>
    </row>
    <row r="1029" spans="1:28">
      <c r="A1029" s="27">
        <v>43026</v>
      </c>
      <c r="B1029" s="29">
        <v>2.0099275053219044E-2</v>
      </c>
      <c r="C1029" s="29">
        <v>2.0099275053219044E-2</v>
      </c>
      <c r="D1029" s="29">
        <v>1.9942720266611123E-2</v>
      </c>
      <c r="E1029" s="29">
        <v>1.9942720266611123E-2</v>
      </c>
      <c r="F1029" s="29">
        <v>0</v>
      </c>
      <c r="G1029" s="29">
        <v>0</v>
      </c>
      <c r="H1029" s="29">
        <v>2.0088160657325202E-2</v>
      </c>
      <c r="I1029" s="29">
        <v>2.0088160657325202E-2</v>
      </c>
      <c r="J1029" s="29">
        <v>1.0116442964715068E-3</v>
      </c>
      <c r="K1029" s="59">
        <v>1.0116442964715068E-5</v>
      </c>
      <c r="L1029" s="59">
        <v>2.7077692147469277E-2</v>
      </c>
      <c r="M1029" s="59">
        <v>2.7077692147469274E-4</v>
      </c>
      <c r="N1029" s="29">
        <v>0</v>
      </c>
      <c r="O1029" s="29">
        <v>0</v>
      </c>
      <c r="P1029" s="29">
        <v>2.8621682023894299E-3</v>
      </c>
      <c r="Q1029" s="29">
        <v>2.8621682023894299E-3</v>
      </c>
      <c r="R1029" s="29">
        <v>3.4512483340172211E-3</v>
      </c>
      <c r="S1029" s="29">
        <v>3.4512483340172211E-3</v>
      </c>
      <c r="T1029" s="29">
        <v>2.7166434265021126E-2</v>
      </c>
      <c r="U1029" s="29">
        <v>2.7166434265021126E-2</v>
      </c>
      <c r="V1029" s="29"/>
      <c r="W1029" s="29"/>
      <c r="X1029" s="29">
        <v>5.1422064059980649E-3</v>
      </c>
      <c r="Y1029" s="29">
        <v>5.1422064059980649E-3</v>
      </c>
      <c r="Z1029" s="28" t="s">
        <v>19</v>
      </c>
      <c r="AA1029" s="37"/>
      <c r="AB1029" s="38">
        <f t="shared" si="20"/>
        <v>-3.9076246594823507</v>
      </c>
    </row>
    <row r="1030" spans="1:28">
      <c r="A1030" s="27">
        <v>43027</v>
      </c>
      <c r="B1030" s="29">
        <v>0.192649921911656</v>
      </c>
      <c r="C1030" s="29">
        <v>0.192649921911656</v>
      </c>
      <c r="D1030" s="29">
        <v>4.9481941262236824E-2</v>
      </c>
      <c r="E1030" s="29">
        <v>4.9481941262236824E-2</v>
      </c>
      <c r="F1030" s="29">
        <v>0</v>
      </c>
      <c r="G1030" s="29">
        <v>0</v>
      </c>
      <c r="H1030" s="29">
        <v>0.18248590424897823</v>
      </c>
      <c r="I1030" s="29">
        <v>0.18248590424897823</v>
      </c>
      <c r="J1030" s="29">
        <v>0.14935947916462111</v>
      </c>
      <c r="K1030" s="59">
        <v>1.493594791646211E-3</v>
      </c>
      <c r="L1030" s="59">
        <v>1.941262237033951E-2</v>
      </c>
      <c r="M1030" s="59">
        <v>1.9412622370339509E-4</v>
      </c>
      <c r="N1030" s="29">
        <v>0</v>
      </c>
      <c r="O1030" s="29">
        <v>0</v>
      </c>
      <c r="P1030" s="29">
        <v>0.14013407735567346</v>
      </c>
      <c r="Q1030" s="29">
        <v>0.14013407735567346</v>
      </c>
      <c r="R1030" s="29">
        <v>5.9196065894986626E-3</v>
      </c>
      <c r="S1030" s="29">
        <v>5.9196065894986626E-3</v>
      </c>
      <c r="T1030" s="29">
        <v>2.7471955711877461E-5</v>
      </c>
      <c r="U1030" s="29">
        <v>2.7471955711877461E-5</v>
      </c>
      <c r="V1030" s="29"/>
      <c r="W1030" s="29"/>
      <c r="X1030" s="29">
        <v>5.4994811623067076E-3</v>
      </c>
      <c r="Y1030" s="29">
        <v>5.4994811623067076E-3</v>
      </c>
      <c r="Z1030" s="28" t="s">
        <v>19</v>
      </c>
      <c r="AA1030" s="37"/>
      <c r="AB1030" s="38">
        <f t="shared" si="20"/>
        <v>-1.7010823459344211</v>
      </c>
    </row>
    <row r="1031" spans="1:28">
      <c r="A1031" s="27">
        <v>43028</v>
      </c>
      <c r="B1031" s="29">
        <v>2.9382900452630951E-4</v>
      </c>
      <c r="C1031" s="29">
        <v>2.9382900452630951E-4</v>
      </c>
      <c r="D1031" s="29">
        <v>0.14655766159827813</v>
      </c>
      <c r="E1031" s="29">
        <v>0.14655766159827813</v>
      </c>
      <c r="F1031" s="29">
        <v>0</v>
      </c>
      <c r="G1031" s="29">
        <v>0</v>
      </c>
      <c r="H1031" s="29">
        <v>1.0677632499905615E-2</v>
      </c>
      <c r="I1031" s="29">
        <v>1.0677632499905615E-2</v>
      </c>
      <c r="J1031" s="29">
        <v>3.1984289317087448E-4</v>
      </c>
      <c r="K1031" s="59">
        <v>3.1984289317087448E-6</v>
      </c>
      <c r="L1031" s="59">
        <v>0.11664236617371382</v>
      </c>
      <c r="M1031" s="59">
        <v>1.1664236617371382E-3</v>
      </c>
      <c r="N1031" s="29">
        <v>0</v>
      </c>
      <c r="O1031" s="29">
        <v>0</v>
      </c>
      <c r="P1031" s="29">
        <v>8.5780035225774959E-3</v>
      </c>
      <c r="Q1031" s="29">
        <v>8.5780035225774959E-3</v>
      </c>
      <c r="R1031" s="29">
        <v>0</v>
      </c>
      <c r="S1031" s="29">
        <v>0</v>
      </c>
      <c r="T1031" s="29">
        <v>0</v>
      </c>
      <c r="U1031" s="29">
        <v>0</v>
      </c>
      <c r="V1031" s="29"/>
      <c r="W1031" s="29"/>
      <c r="X1031" s="29">
        <v>0</v>
      </c>
      <c r="Y1031" s="29">
        <v>0</v>
      </c>
      <c r="Z1031" s="28" t="s">
        <v>19</v>
      </c>
      <c r="AA1031" s="37"/>
      <c r="AB1031" s="38">
        <f t="shared" si="20"/>
        <v>-4.5396041460626533</v>
      </c>
    </row>
    <row r="1032" spans="1:28">
      <c r="A1032" s="27">
        <v>43029</v>
      </c>
      <c r="B1032" s="29">
        <v>0.15394979244284954</v>
      </c>
      <c r="C1032" s="29">
        <v>0.15394979244284954</v>
      </c>
      <c r="D1032" s="29">
        <v>2.3975907796986731E-2</v>
      </c>
      <c r="E1032" s="29">
        <v>2.3975907796986731E-2</v>
      </c>
      <c r="F1032" s="29">
        <v>0</v>
      </c>
      <c r="G1032" s="29">
        <v>0</v>
      </c>
      <c r="H1032" s="29">
        <v>0.14472247182803755</v>
      </c>
      <c r="I1032" s="29">
        <v>0.14472247182803755</v>
      </c>
      <c r="J1032" s="29">
        <v>0.30262145980141603</v>
      </c>
      <c r="K1032" s="59">
        <v>3.0262145980141601E-3</v>
      </c>
      <c r="L1032" s="59">
        <v>1.6663195167673402E-2</v>
      </c>
      <c r="M1032" s="59">
        <v>1.6663195167673401E-4</v>
      </c>
      <c r="N1032" s="29">
        <v>0</v>
      </c>
      <c r="O1032" s="29">
        <v>0</v>
      </c>
      <c r="P1032" s="29">
        <v>0.28232023854131277</v>
      </c>
      <c r="Q1032" s="29">
        <v>0.28232023854131277</v>
      </c>
      <c r="R1032" s="29">
        <v>9.0225492160735925E-3</v>
      </c>
      <c r="S1032" s="29">
        <v>9.0225492160735925E-3</v>
      </c>
      <c r="T1032" s="29">
        <v>2.7888197465087726E-5</v>
      </c>
      <c r="U1032" s="29">
        <v>2.7888197465087726E-5</v>
      </c>
      <c r="V1032" s="29"/>
      <c r="W1032" s="29"/>
      <c r="X1032" s="29">
        <v>8.3812051128311499E-3</v>
      </c>
      <c r="Y1032" s="29">
        <v>8.3812051128311499E-3</v>
      </c>
      <c r="Z1032" s="28" t="s">
        <v>19</v>
      </c>
      <c r="AA1032" s="37"/>
      <c r="AB1032" s="38">
        <f t="shared" si="20"/>
        <v>-1.9329373579688378</v>
      </c>
    </row>
    <row r="1033" spans="1:28">
      <c r="A1033" s="27">
        <v>43030</v>
      </c>
      <c r="B1033" s="29">
        <v>7.4897450372377092E-2</v>
      </c>
      <c r="C1033" s="29">
        <v>7.4897450372377092E-2</v>
      </c>
      <c r="D1033" s="29">
        <v>0.16416949543079576</v>
      </c>
      <c r="E1033" s="29">
        <v>0.16416949543079576</v>
      </c>
      <c r="F1033" s="29">
        <v>0</v>
      </c>
      <c r="G1033" s="29">
        <v>0</v>
      </c>
      <c r="H1033" s="29">
        <v>8.123519878959494E-2</v>
      </c>
      <c r="I1033" s="29">
        <v>8.123519878959494E-2</v>
      </c>
      <c r="J1033" s="29">
        <v>7.500315844857007E-2</v>
      </c>
      <c r="K1033" s="59">
        <v>7.5003158448570069E-4</v>
      </c>
      <c r="L1033" s="59">
        <v>3.2092495801461507E-3</v>
      </c>
      <c r="M1033" s="59">
        <v>3.2092495801461509E-5</v>
      </c>
      <c r="N1033" s="29">
        <v>0</v>
      </c>
      <c r="O1033" s="29">
        <v>0</v>
      </c>
      <c r="P1033" s="29">
        <v>6.9906246733385538E-2</v>
      </c>
      <c r="Q1033" s="29">
        <v>6.9906246733385538E-2</v>
      </c>
      <c r="R1033" s="29">
        <v>0</v>
      </c>
      <c r="S1033" s="29">
        <v>0</v>
      </c>
      <c r="T1033" s="29">
        <v>0</v>
      </c>
      <c r="U1033" s="29">
        <v>0</v>
      </c>
      <c r="V1033" s="29"/>
      <c r="W1033" s="29"/>
      <c r="X1033" s="29">
        <v>0</v>
      </c>
      <c r="Y1033" s="29">
        <v>0</v>
      </c>
      <c r="Z1033" s="28" t="s">
        <v>19</v>
      </c>
      <c r="AA1033" s="37"/>
      <c r="AB1033" s="38">
        <f t="shared" ref="AB1033:AB1096" si="21">IF(I1033&gt;0,LN(I1033),"")</f>
        <v>-2.5104066431104779</v>
      </c>
    </row>
    <row r="1034" spans="1:28">
      <c r="A1034" s="27">
        <v>43031</v>
      </c>
      <c r="B1034" s="29">
        <v>6.9752750782149098E-2</v>
      </c>
      <c r="C1034" s="29">
        <v>6.9752750782149098E-2</v>
      </c>
      <c r="D1034" s="29">
        <v>2.5758522530028327E-3</v>
      </c>
      <c r="E1034" s="29">
        <v>2.5758522530028327E-3</v>
      </c>
      <c r="F1034" s="29">
        <v>0</v>
      </c>
      <c r="G1034" s="29">
        <v>0</v>
      </c>
      <c r="H1034" s="29">
        <v>6.4983617487979636E-2</v>
      </c>
      <c r="I1034" s="29">
        <v>6.4983617487979636E-2</v>
      </c>
      <c r="J1034" s="29">
        <v>0.46649085968972043</v>
      </c>
      <c r="K1034" s="59">
        <v>4.6649085968972041E-3</v>
      </c>
      <c r="L1034" s="59">
        <v>2.0828993959591752E-3</v>
      </c>
      <c r="M1034" s="59">
        <v>2.0828993959591751E-5</v>
      </c>
      <c r="N1034" s="29">
        <v>0</v>
      </c>
      <c r="O1034" s="29">
        <v>0</v>
      </c>
      <c r="P1034" s="29">
        <v>0.43352084300231186</v>
      </c>
      <c r="Q1034" s="29">
        <v>0.43352084300231186</v>
      </c>
      <c r="R1034" s="29">
        <v>1.8687634988342097E-3</v>
      </c>
      <c r="S1034" s="29">
        <v>1.8687634988342097E-3</v>
      </c>
      <c r="T1034" s="29">
        <v>0</v>
      </c>
      <c r="U1034" s="29">
        <v>0</v>
      </c>
      <c r="V1034" s="29"/>
      <c r="W1034" s="29"/>
      <c r="X1034" s="29">
        <v>1.7355155145185705E-3</v>
      </c>
      <c r="Y1034" s="29">
        <v>1.7355155145185705E-3</v>
      </c>
      <c r="Z1034" s="28" t="s">
        <v>19</v>
      </c>
      <c r="AA1034" s="37"/>
      <c r="AB1034" s="38">
        <f t="shared" si="21"/>
        <v>-2.7336200795000445</v>
      </c>
    </row>
    <row r="1035" spans="1:28">
      <c r="A1035" s="27">
        <v>43032</v>
      </c>
      <c r="B1035" s="29">
        <v>7.9188078960814992E-2</v>
      </c>
      <c r="C1035" s="29">
        <v>7.9188078960814992E-2</v>
      </c>
      <c r="D1035" s="29">
        <v>1.1081024786502811E-2</v>
      </c>
      <c r="E1035" s="29">
        <v>1.1081024786502811E-2</v>
      </c>
      <c r="F1035" s="29">
        <v>0</v>
      </c>
      <c r="G1035" s="29">
        <v>0</v>
      </c>
      <c r="H1035" s="29">
        <v>7.4352910521331472E-2</v>
      </c>
      <c r="I1035" s="29">
        <v>7.4352910521331472E-2</v>
      </c>
      <c r="J1035" s="29">
        <v>3.0129262952498851E-2</v>
      </c>
      <c r="K1035" s="59">
        <v>3.012926295249885E-4</v>
      </c>
      <c r="L1035" s="59">
        <v>8.3315975838367008E-3</v>
      </c>
      <c r="M1035" s="59">
        <v>8.3315975838367005E-5</v>
      </c>
      <c r="N1035" s="29">
        <v>0</v>
      </c>
      <c r="O1035" s="29">
        <v>0</v>
      </c>
      <c r="P1035" s="29">
        <v>2.8581767103166841E-2</v>
      </c>
      <c r="Q1035" s="29">
        <v>2.8581767103166841E-2</v>
      </c>
      <c r="R1035" s="29">
        <v>3.3526412387595867E-3</v>
      </c>
      <c r="S1035" s="29">
        <v>3.3526412387595867E-3</v>
      </c>
      <c r="T1035" s="29">
        <v>9.4715810942995693E-2</v>
      </c>
      <c r="U1035" s="29">
        <v>9.4715810942995693E-2</v>
      </c>
      <c r="V1035" s="29"/>
      <c r="W1035" s="29"/>
      <c r="X1035" s="29">
        <v>9.8670868662408592E-3</v>
      </c>
      <c r="Y1035" s="29">
        <v>9.8670868662408592E-3</v>
      </c>
      <c r="Z1035" s="28" t="s">
        <v>19</v>
      </c>
      <c r="AA1035" s="37"/>
      <c r="AB1035" s="38">
        <f t="shared" si="21"/>
        <v>-2.5989324606238546</v>
      </c>
    </row>
    <row r="1036" spans="1:28">
      <c r="A1036" s="27">
        <v>43033</v>
      </c>
      <c r="B1036" s="29">
        <v>0.31674621694770178</v>
      </c>
      <c r="C1036" s="29">
        <v>0.31674621694770178</v>
      </c>
      <c r="D1036" s="29">
        <v>1.805977921266403E-2</v>
      </c>
      <c r="E1036" s="29">
        <v>1.805977921266403E-2</v>
      </c>
      <c r="F1036" s="29">
        <v>0</v>
      </c>
      <c r="G1036" s="29">
        <v>0</v>
      </c>
      <c r="H1036" s="29">
        <v>0.29554137620768162</v>
      </c>
      <c r="I1036" s="29">
        <v>0.29554137620768162</v>
      </c>
      <c r="J1036" s="29">
        <v>0.94207743346299011</v>
      </c>
      <c r="K1036" s="59">
        <v>9.4207743346299017E-3</v>
      </c>
      <c r="L1036" s="59">
        <v>6.2486981878775256E-3</v>
      </c>
      <c r="M1036" s="59">
        <v>6.2486981878775251E-5</v>
      </c>
      <c r="N1036" s="29">
        <v>0</v>
      </c>
      <c r="O1036" s="29">
        <v>0</v>
      </c>
      <c r="P1036" s="29">
        <v>0.87563953476922085</v>
      </c>
      <c r="Q1036" s="29">
        <v>0.87563953476922085</v>
      </c>
      <c r="R1036" s="29">
        <v>9.8469363411678272E-3</v>
      </c>
      <c r="S1036" s="29">
        <v>9.8469363411678272E-3</v>
      </c>
      <c r="T1036" s="29">
        <v>0</v>
      </c>
      <c r="U1036" s="29">
        <v>0</v>
      </c>
      <c r="V1036" s="29"/>
      <c r="W1036" s="29"/>
      <c r="X1036" s="29">
        <v>9.144822660135667E-3</v>
      </c>
      <c r="Y1036" s="29">
        <v>9.144822660135667E-3</v>
      </c>
      <c r="Z1036" s="28" t="s">
        <v>19</v>
      </c>
      <c r="AA1036" s="37"/>
      <c r="AB1036" s="38">
        <f t="shared" si="21"/>
        <v>-1.2189464309306277</v>
      </c>
    </row>
    <row r="1037" spans="1:28">
      <c r="A1037" s="27">
        <v>43034</v>
      </c>
      <c r="B1037" s="29">
        <v>0.14731288684331587</v>
      </c>
      <c r="C1037" s="29">
        <v>0.14731288684331587</v>
      </c>
      <c r="D1037" s="29">
        <v>0</v>
      </c>
      <c r="E1037" s="29">
        <v>0</v>
      </c>
      <c r="F1037" s="29">
        <v>0</v>
      </c>
      <c r="G1037" s="29">
        <v>0</v>
      </c>
      <c r="H1037" s="29">
        <v>0.13685460715658909</v>
      </c>
      <c r="I1037" s="29">
        <v>0.13685460715658909</v>
      </c>
      <c r="J1037" s="29">
        <v>0.25355225513227903</v>
      </c>
      <c r="K1037" s="59">
        <v>2.5355225513227901E-3</v>
      </c>
      <c r="L1037" s="59">
        <v>0</v>
      </c>
      <c r="M1037" s="59">
        <v>0</v>
      </c>
      <c r="N1037" s="29">
        <v>0</v>
      </c>
      <c r="O1037" s="29">
        <v>0</v>
      </c>
      <c r="P1037" s="29">
        <v>0.23555165480330653</v>
      </c>
      <c r="Q1037" s="29">
        <v>0.23555165480330653</v>
      </c>
      <c r="R1037" s="29">
        <v>2.2202500803170694E-3</v>
      </c>
      <c r="S1037" s="29">
        <v>2.2202500803170694E-3</v>
      </c>
      <c r="T1037" s="29">
        <v>0</v>
      </c>
      <c r="U1037" s="29">
        <v>0</v>
      </c>
      <c r="V1037" s="29"/>
      <c r="W1037" s="29"/>
      <c r="X1037" s="29">
        <v>2.0619401346961058E-3</v>
      </c>
      <c r="Y1037" s="29">
        <v>2.0619401346961058E-3</v>
      </c>
      <c r="Z1037" s="28" t="s">
        <v>19</v>
      </c>
      <c r="AA1037" s="37"/>
      <c r="AB1037" s="38">
        <f t="shared" si="21"/>
        <v>-1.9888361783216151</v>
      </c>
    </row>
    <row r="1038" spans="1:28">
      <c r="A1038" s="27">
        <v>43035</v>
      </c>
      <c r="B1038" s="29">
        <v>1.4606878980506173E-2</v>
      </c>
      <c r="C1038" s="29">
        <v>1.4606878980506173E-2</v>
      </c>
      <c r="D1038" s="29">
        <v>1.2144692078039285E-2</v>
      </c>
      <c r="E1038" s="29">
        <v>1.2144692078039285E-2</v>
      </c>
      <c r="F1038" s="29">
        <v>0</v>
      </c>
      <c r="G1038" s="29">
        <v>0</v>
      </c>
      <c r="H1038" s="29">
        <v>1.4432079342682346E-2</v>
      </c>
      <c r="I1038" s="29">
        <v>1.4432079342682346E-2</v>
      </c>
      <c r="J1038" s="29">
        <v>4.1389905964991595E-3</v>
      </c>
      <c r="K1038" s="59">
        <v>4.1389905964991598E-5</v>
      </c>
      <c r="L1038" s="59">
        <v>1.6663195167673402E-2</v>
      </c>
      <c r="M1038" s="59">
        <v>1.6663195167673401E-4</v>
      </c>
      <c r="N1038" s="29">
        <v>0</v>
      </c>
      <c r="O1038" s="29">
        <v>0</v>
      </c>
      <c r="P1038" s="29">
        <v>5.0281296057593343E-3</v>
      </c>
      <c r="Q1038" s="29">
        <v>5.0281296057593343E-3</v>
      </c>
      <c r="R1038" s="29">
        <v>0</v>
      </c>
      <c r="S1038" s="29">
        <v>0</v>
      </c>
      <c r="T1038" s="29">
        <v>0</v>
      </c>
      <c r="U1038" s="29">
        <v>0</v>
      </c>
      <c r="V1038" s="29"/>
      <c r="W1038" s="29"/>
      <c r="X1038" s="29">
        <v>0</v>
      </c>
      <c r="Y1038" s="29">
        <v>0</v>
      </c>
      <c r="Z1038" s="28" t="s">
        <v>19</v>
      </c>
      <c r="AA1038" s="37"/>
      <c r="AB1038" s="38">
        <f t="shared" si="21"/>
        <v>-4.2383018179855769</v>
      </c>
    </row>
    <row r="1039" spans="1:28">
      <c r="A1039" s="27">
        <v>43036</v>
      </c>
      <c r="B1039" s="29">
        <v>1.1770218468688163E-3</v>
      </c>
      <c r="C1039" s="29">
        <v>1.1770218468688163E-3</v>
      </c>
      <c r="D1039" s="29">
        <v>0.29495418109010596</v>
      </c>
      <c r="E1039" s="29">
        <v>0.29495418109010596</v>
      </c>
      <c r="F1039" s="29">
        <v>0</v>
      </c>
      <c r="G1039" s="29">
        <v>0</v>
      </c>
      <c r="H1039" s="29">
        <v>2.2033334982634701E-2</v>
      </c>
      <c r="I1039" s="29">
        <v>2.2033334982634701E-2</v>
      </c>
      <c r="J1039" s="29">
        <v>2.5587431453669958E-3</v>
      </c>
      <c r="K1039" s="59">
        <v>2.5587431453669959E-5</v>
      </c>
      <c r="L1039" s="59">
        <v>7.5997932559030328E-3</v>
      </c>
      <c r="M1039" s="59">
        <v>7.5997932559030334E-5</v>
      </c>
      <c r="N1039" s="29">
        <v>0</v>
      </c>
      <c r="O1039" s="29">
        <v>0</v>
      </c>
      <c r="P1039" s="29">
        <v>2.9166256979427608E-3</v>
      </c>
      <c r="Q1039" s="29">
        <v>2.9166256979427608E-3</v>
      </c>
      <c r="R1039" s="29">
        <v>0</v>
      </c>
      <c r="S1039" s="29">
        <v>0</v>
      </c>
      <c r="T1039" s="29">
        <v>0</v>
      </c>
      <c r="U1039" s="29">
        <v>0</v>
      </c>
      <c r="V1039" s="29"/>
      <c r="W1039" s="29"/>
      <c r="X1039" s="29">
        <v>0</v>
      </c>
      <c r="Y1039" s="29">
        <v>0</v>
      </c>
      <c r="Z1039" s="28" t="s">
        <v>19</v>
      </c>
      <c r="AA1039" s="37"/>
      <c r="AB1039" s="38">
        <f t="shared" si="21"/>
        <v>-3.8151987459377814</v>
      </c>
    </row>
    <row r="1040" spans="1:28">
      <c r="A1040" s="27">
        <v>43037</v>
      </c>
      <c r="B1040" s="29">
        <v>0.66767194095156635</v>
      </c>
      <c r="C1040" s="29">
        <v>0.66767194095156635</v>
      </c>
      <c r="D1040" s="29">
        <v>7.2845934874678888E-3</v>
      </c>
      <c r="E1040" s="29">
        <v>7.2845934874678888E-3</v>
      </c>
      <c r="F1040" s="29">
        <v>0</v>
      </c>
      <c r="G1040" s="29">
        <v>0</v>
      </c>
      <c r="H1040" s="29">
        <v>0.62078863203439727</v>
      </c>
      <c r="I1040" s="29">
        <v>0.62078863203439727</v>
      </c>
      <c r="J1040" s="29">
        <v>0.22518697100248891</v>
      </c>
      <c r="K1040" s="59">
        <v>2.2518697100248892E-3</v>
      </c>
      <c r="L1040" s="59">
        <v>8.3315975838367008E-3</v>
      </c>
      <c r="M1040" s="59">
        <v>8.3315975838367005E-5</v>
      </c>
      <c r="N1040" s="29">
        <v>0</v>
      </c>
      <c r="O1040" s="29">
        <v>0</v>
      </c>
      <c r="P1040" s="29">
        <v>0.20979161628926518</v>
      </c>
      <c r="Q1040" s="29">
        <v>0.20979161628926518</v>
      </c>
      <c r="R1040" s="29">
        <v>5.1731508783983667E-3</v>
      </c>
      <c r="S1040" s="29">
        <v>5.1731508783983667E-3</v>
      </c>
      <c r="T1040" s="29">
        <v>5.5776394930175452E-5</v>
      </c>
      <c r="U1040" s="29">
        <v>5.5776394930175452E-5</v>
      </c>
      <c r="V1040" s="29"/>
      <c r="W1040" s="29"/>
      <c r="X1040" s="29">
        <v>4.8082679837272123E-3</v>
      </c>
      <c r="Y1040" s="29">
        <v>4.8082679837272123E-3</v>
      </c>
      <c r="Z1040" s="28" t="s">
        <v>19</v>
      </c>
      <c r="AA1040" s="37"/>
      <c r="AB1040" s="38">
        <f t="shared" si="21"/>
        <v>-0.47676462208105325</v>
      </c>
    </row>
    <row r="1041" spans="1:28">
      <c r="A1041" s="27">
        <v>43038</v>
      </c>
      <c r="B1041" s="29">
        <v>0.21584660484122128</v>
      </c>
      <c r="C1041" s="29">
        <v>0.21584660484122128</v>
      </c>
      <c r="D1041" s="29">
        <v>7.389432757064488E-3</v>
      </c>
      <c r="E1041" s="29">
        <v>7.389432757064488E-3</v>
      </c>
      <c r="F1041" s="29">
        <v>0</v>
      </c>
      <c r="G1041" s="29">
        <v>0</v>
      </c>
      <c r="H1041" s="29">
        <v>0.20104746910315766</v>
      </c>
      <c r="I1041" s="29">
        <v>0.20104746910315766</v>
      </c>
      <c r="J1041" s="29">
        <v>0.19304356742669965</v>
      </c>
      <c r="K1041" s="59">
        <v>1.9304356742669965E-3</v>
      </c>
      <c r="L1041" s="59">
        <v>2.0828993959591752E-3</v>
      </c>
      <c r="M1041" s="59">
        <v>2.0828993959591751E-5</v>
      </c>
      <c r="N1041" s="29">
        <v>0</v>
      </c>
      <c r="O1041" s="29">
        <v>0</v>
      </c>
      <c r="P1041" s="29">
        <v>0.17948657239235596</v>
      </c>
      <c r="Q1041" s="29">
        <v>0.17948657239235596</v>
      </c>
      <c r="R1041" s="29">
        <v>0</v>
      </c>
      <c r="S1041" s="29">
        <v>0</v>
      </c>
      <c r="T1041" s="29">
        <v>0</v>
      </c>
      <c r="U1041" s="29">
        <v>0</v>
      </c>
      <c r="V1041" s="29"/>
      <c r="W1041" s="29"/>
      <c r="X1041" s="29">
        <v>0</v>
      </c>
      <c r="Y1041" s="29">
        <v>0</v>
      </c>
      <c r="Z1041" s="28" t="s">
        <v>19</v>
      </c>
      <c r="AA1041" s="37"/>
      <c r="AB1041" s="38">
        <f t="shared" si="21"/>
        <v>-1.6042142341132257</v>
      </c>
    </row>
    <row r="1042" spans="1:28">
      <c r="A1042" s="27">
        <v>43039</v>
      </c>
      <c r="B1042" s="29">
        <v>2.5621260633488439E-2</v>
      </c>
      <c r="C1042" s="29">
        <v>2.5621260633488439E-2</v>
      </c>
      <c r="D1042" s="29">
        <v>2.3689509130042281E-3</v>
      </c>
      <c r="E1042" s="29">
        <v>2.3689509130042281E-3</v>
      </c>
      <c r="F1042" s="29">
        <v>0</v>
      </c>
      <c r="G1042" s="29">
        <v>0</v>
      </c>
      <c r="H1042" s="29">
        <v>2.3970494270611657E-2</v>
      </c>
      <c r="I1042" s="29">
        <v>2.3970494270611657E-2</v>
      </c>
      <c r="J1042" s="29">
        <v>2.5309163185048483E-2</v>
      </c>
      <c r="K1042" s="59">
        <v>2.5309163185048485E-4</v>
      </c>
      <c r="L1042" s="59">
        <v>2.0828993959591752E-3</v>
      </c>
      <c r="M1042" s="59">
        <v>2.0828993959591751E-5</v>
      </c>
      <c r="N1042" s="29">
        <v>0</v>
      </c>
      <c r="O1042" s="29">
        <v>0</v>
      </c>
      <c r="P1042" s="29">
        <v>2.3660245917936952E-2</v>
      </c>
      <c r="Q1042" s="29">
        <v>2.3660245917936952E-2</v>
      </c>
      <c r="R1042" s="29">
        <v>0</v>
      </c>
      <c r="S1042" s="29">
        <v>0</v>
      </c>
      <c r="T1042" s="29">
        <v>0</v>
      </c>
      <c r="U1042" s="29">
        <v>0</v>
      </c>
      <c r="V1042" s="29"/>
      <c r="W1042" s="29"/>
      <c r="X1042" s="29">
        <v>0</v>
      </c>
      <c r="Y1042" s="29">
        <v>0</v>
      </c>
      <c r="Z1042" s="28" t="s">
        <v>19</v>
      </c>
      <c r="AA1042" s="37"/>
      <c r="AB1042" s="38">
        <f t="shared" si="21"/>
        <v>-3.7309316103641419</v>
      </c>
    </row>
    <row r="1043" spans="1:28">
      <c r="A1043" s="27">
        <v>43040</v>
      </c>
      <c r="B1043" s="29">
        <v>0.26323755104825791</v>
      </c>
      <c r="C1043" s="29">
        <v>0.26323755104825791</v>
      </c>
      <c r="D1043" s="29">
        <v>0</v>
      </c>
      <c r="E1043" s="29">
        <v>0</v>
      </c>
      <c r="F1043" s="29">
        <v>0</v>
      </c>
      <c r="G1043" s="29">
        <v>0</v>
      </c>
      <c r="H1043" s="29">
        <v>0.24454935620051291</v>
      </c>
      <c r="I1043" s="29">
        <v>0.24454935620051291</v>
      </c>
      <c r="J1043" s="29">
        <v>0.51382760787900972</v>
      </c>
      <c r="K1043" s="59">
        <v>5.1382760787900975E-3</v>
      </c>
      <c r="L1043" s="59">
        <v>0</v>
      </c>
      <c r="M1043" s="59">
        <v>0</v>
      </c>
      <c r="N1043" s="29">
        <v>0</v>
      </c>
      <c r="O1043" s="29">
        <v>0</v>
      </c>
      <c r="P1043" s="29">
        <v>0.47734910997491214</v>
      </c>
      <c r="Q1043" s="29">
        <v>0.47734910997491214</v>
      </c>
      <c r="R1043" s="29">
        <v>5.4265711132104877E-3</v>
      </c>
      <c r="S1043" s="29">
        <v>5.4265711132104877E-3</v>
      </c>
      <c r="T1043" s="29">
        <v>0</v>
      </c>
      <c r="U1043" s="29">
        <v>0</v>
      </c>
      <c r="V1043" s="29"/>
      <c r="W1043" s="29"/>
      <c r="X1043" s="29">
        <v>5.0396416472658408E-3</v>
      </c>
      <c r="Y1043" s="29">
        <v>5.0396416472658408E-3</v>
      </c>
      <c r="Z1043" s="28" t="s">
        <v>19</v>
      </c>
      <c r="AA1043" s="37"/>
      <c r="AB1043" s="38">
        <f t="shared" si="21"/>
        <v>-1.4083381245886111</v>
      </c>
    </row>
    <row r="1044" spans="1:28">
      <c r="A1044" s="27">
        <v>43041</v>
      </c>
      <c r="B1044" s="29">
        <v>1.7022624596642183E-3</v>
      </c>
      <c r="C1044" s="29">
        <v>1.7022624596642183E-3</v>
      </c>
      <c r="D1044" s="29">
        <v>3.6159133513851281E-3</v>
      </c>
      <c r="E1044" s="29">
        <v>3.6159133513851281E-3</v>
      </c>
      <c r="F1044" s="29">
        <v>0</v>
      </c>
      <c r="G1044" s="29">
        <v>0</v>
      </c>
      <c r="H1044" s="29">
        <v>1.8381195233416008E-3</v>
      </c>
      <c r="I1044" s="29">
        <v>1.8381195233416008E-3</v>
      </c>
      <c r="J1044" s="29">
        <v>8.0493519694513891E-4</v>
      </c>
      <c r="K1044" s="59">
        <v>8.0493519694513891E-6</v>
      </c>
      <c r="L1044" s="59">
        <v>6.2486981878775247E-3</v>
      </c>
      <c r="M1044" s="59">
        <v>6.2486981878775251E-5</v>
      </c>
      <c r="N1044" s="29">
        <v>0</v>
      </c>
      <c r="O1044" s="29">
        <v>0</v>
      </c>
      <c r="P1044" s="29">
        <v>1.1914078072333158E-3</v>
      </c>
      <c r="Q1044" s="29">
        <v>1.1914078072333158E-3</v>
      </c>
      <c r="R1044" s="29">
        <v>5.4170284910887816E-3</v>
      </c>
      <c r="S1044" s="29">
        <v>5.4170284910887816E-3</v>
      </c>
      <c r="T1044" s="29">
        <v>0</v>
      </c>
      <c r="U1044" s="29">
        <v>0</v>
      </c>
      <c r="V1044" s="29"/>
      <c r="W1044" s="29"/>
      <c r="X1044" s="29">
        <v>5.0307794403831926E-3</v>
      </c>
      <c r="Y1044" s="29">
        <v>5.0307794403831926E-3</v>
      </c>
      <c r="Z1044" s="28" t="s">
        <v>19</v>
      </c>
      <c r="AA1044" s="37"/>
      <c r="AB1044" s="38">
        <f t="shared" si="21"/>
        <v>-6.2990122281413914</v>
      </c>
    </row>
    <row r="1045" spans="1:28">
      <c r="A1045" s="27">
        <v>43042</v>
      </c>
      <c r="B1045" s="29">
        <v>6.9126125247278514E-2</v>
      </c>
      <c r="C1045" s="29">
        <v>6.9126125247278514E-2</v>
      </c>
      <c r="D1045" s="29">
        <v>1.5242310629729909E-2</v>
      </c>
      <c r="E1045" s="29">
        <v>1.5242310629729909E-2</v>
      </c>
      <c r="F1045" s="29">
        <v>0</v>
      </c>
      <c r="G1045" s="29">
        <v>0</v>
      </c>
      <c r="H1045" s="29">
        <v>6.530071651397848E-2</v>
      </c>
      <c r="I1045" s="29">
        <v>6.530071651397848E-2</v>
      </c>
      <c r="J1045" s="29">
        <v>5.8817508839657959E-2</v>
      </c>
      <c r="K1045" s="59">
        <v>5.8817508839657958E-4</v>
      </c>
      <c r="L1045" s="59">
        <v>6.2486981878775256E-3</v>
      </c>
      <c r="M1045" s="59">
        <v>6.2486981878775251E-5</v>
      </c>
      <c r="N1045" s="29">
        <v>0</v>
      </c>
      <c r="O1045" s="29">
        <v>0</v>
      </c>
      <c r="P1045" s="29">
        <v>5.5085457039059857E-2</v>
      </c>
      <c r="Q1045" s="29">
        <v>5.5085457039059857E-2</v>
      </c>
      <c r="R1045" s="29">
        <v>4.4802610861412497E-3</v>
      </c>
      <c r="S1045" s="29">
        <v>4.4802610861412497E-3</v>
      </c>
      <c r="T1045" s="29">
        <v>0</v>
      </c>
      <c r="U1045" s="29">
        <v>0</v>
      </c>
      <c r="V1045" s="29"/>
      <c r="W1045" s="29"/>
      <c r="X1045" s="29">
        <v>4.1608061314032446E-3</v>
      </c>
      <c r="Y1045" s="29">
        <v>4.1608061314032446E-3</v>
      </c>
      <c r="Z1045" s="28" t="s">
        <v>19</v>
      </c>
      <c r="AA1045" s="37"/>
      <c r="AB1045" s="38">
        <f t="shared" si="21"/>
        <v>-2.7287522701109697</v>
      </c>
    </row>
    <row r="1046" spans="1:28">
      <c r="A1046" s="27">
        <v>43043</v>
      </c>
      <c r="B1046" s="29">
        <v>1.2936620307030994E-2</v>
      </c>
      <c r="C1046" s="29">
        <v>1.2936620307030994E-2</v>
      </c>
      <c r="D1046" s="29">
        <v>8.4973957155423926E-2</v>
      </c>
      <c r="E1046" s="29">
        <v>8.4973957155423926E-2</v>
      </c>
      <c r="F1046" s="29">
        <v>0</v>
      </c>
      <c r="G1046" s="29">
        <v>0</v>
      </c>
      <c r="H1046" s="29">
        <v>1.8050813863286223E-2</v>
      </c>
      <c r="I1046" s="29">
        <v>1.8050813863286223E-2</v>
      </c>
      <c r="J1046" s="29">
        <v>2.1546551000776919E-3</v>
      </c>
      <c r="K1046" s="59">
        <v>2.154655100077692E-5</v>
      </c>
      <c r="L1046" s="59">
        <v>2.8109062223239277E-3</v>
      </c>
      <c r="M1046" s="59">
        <v>2.8109062223239278E-5</v>
      </c>
      <c r="N1046" s="29">
        <v>0</v>
      </c>
      <c r="O1046" s="29">
        <v>0</v>
      </c>
      <c r="P1046" s="29">
        <v>2.2012447632649957E-3</v>
      </c>
      <c r="Q1046" s="29">
        <v>2.2012447632649957E-3</v>
      </c>
      <c r="R1046" s="29">
        <v>0</v>
      </c>
      <c r="S1046" s="29">
        <v>0</v>
      </c>
      <c r="T1046" s="29">
        <v>6.6432183812358214E-2</v>
      </c>
      <c r="U1046" s="29">
        <v>6.6432183812358214E-2</v>
      </c>
      <c r="V1046" s="29"/>
      <c r="W1046" s="29"/>
      <c r="X1046" s="29">
        <v>4.7367976697987044E-3</v>
      </c>
      <c r="Y1046" s="29">
        <v>4.7367976697987044E-3</v>
      </c>
      <c r="Z1046" s="28" t="s">
        <v>19</v>
      </c>
      <c r="AA1046" s="37"/>
      <c r="AB1046" s="38">
        <f t="shared" si="21"/>
        <v>-4.0145645058410047</v>
      </c>
    </row>
    <row r="1047" spans="1:28">
      <c r="A1047" s="27">
        <v>43044</v>
      </c>
      <c r="B1047" s="29">
        <v>7.2039728649784043E-3</v>
      </c>
      <c r="C1047" s="29">
        <v>7.2039728649784043E-3</v>
      </c>
      <c r="D1047" s="29">
        <v>6.0473512462681312E-3</v>
      </c>
      <c r="E1047" s="29">
        <v>6.0473512462681312E-3</v>
      </c>
      <c r="F1047" s="29">
        <v>0</v>
      </c>
      <c r="G1047" s="29">
        <v>0</v>
      </c>
      <c r="H1047" s="29">
        <v>7.1218600733592135E-3</v>
      </c>
      <c r="I1047" s="29">
        <v>7.1218600733592135E-3</v>
      </c>
      <c r="J1047" s="29">
        <v>7.4150556438035836E-4</v>
      </c>
      <c r="K1047" s="59">
        <v>7.4150556438035832E-6</v>
      </c>
      <c r="L1047" s="59">
        <v>4.1657987919183504E-3</v>
      </c>
      <c r="M1047" s="59">
        <v>4.1657987919183503E-5</v>
      </c>
      <c r="N1047" s="29">
        <v>0</v>
      </c>
      <c r="O1047" s="29">
        <v>0</v>
      </c>
      <c r="P1047" s="29">
        <v>9.8460864293890317E-4</v>
      </c>
      <c r="Q1047" s="29">
        <v>9.8460864293890317E-4</v>
      </c>
      <c r="R1047" s="29">
        <v>5.1721011899649788E-3</v>
      </c>
      <c r="S1047" s="29">
        <v>5.1721011899649788E-3</v>
      </c>
      <c r="T1047" s="29">
        <v>0</v>
      </c>
      <c r="U1047" s="29">
        <v>0</v>
      </c>
      <c r="V1047" s="29"/>
      <c r="W1047" s="29"/>
      <c r="X1047" s="29">
        <v>4.8033161303952269E-3</v>
      </c>
      <c r="Y1047" s="29">
        <v>4.8033161303952269E-3</v>
      </c>
      <c r="Z1047" s="28" t="s">
        <v>19</v>
      </c>
      <c r="AA1047" s="37"/>
      <c r="AB1047" s="38">
        <f t="shared" si="21"/>
        <v>-4.9445863414187974</v>
      </c>
    </row>
    <row r="1048" spans="1:28">
      <c r="A1048" s="27">
        <v>43045</v>
      </c>
      <c r="B1048" s="29">
        <v>1.9719487121259368E-2</v>
      </c>
      <c r="C1048" s="29">
        <v>1.9719487121259368E-2</v>
      </c>
      <c r="D1048" s="29">
        <v>0</v>
      </c>
      <c r="E1048" s="29">
        <v>0</v>
      </c>
      <c r="F1048" s="29">
        <v>0</v>
      </c>
      <c r="G1048" s="29">
        <v>0</v>
      </c>
      <c r="H1048" s="29">
        <v>1.8319528733285555E-2</v>
      </c>
      <c r="I1048" s="29">
        <v>1.8319528733285555E-2</v>
      </c>
      <c r="J1048" s="29">
        <v>7.3563865429301118E-3</v>
      </c>
      <c r="K1048" s="59">
        <v>7.3563865429301112E-5</v>
      </c>
      <c r="L1048" s="59">
        <v>0</v>
      </c>
      <c r="M1048" s="59">
        <v>0</v>
      </c>
      <c r="N1048" s="29">
        <v>0</v>
      </c>
      <c r="O1048" s="29">
        <v>0</v>
      </c>
      <c r="P1048" s="29">
        <v>6.8341298035623907E-3</v>
      </c>
      <c r="Q1048" s="29">
        <v>6.8341298035623907E-3</v>
      </c>
      <c r="R1048" s="29">
        <v>1.9668457498751507E-3</v>
      </c>
      <c r="S1048" s="29">
        <v>1.9668457498751507E-3</v>
      </c>
      <c r="T1048" s="29">
        <v>4.1832296197631582E-5</v>
      </c>
      <c r="U1048" s="29">
        <v>4.1832296197631582E-5</v>
      </c>
      <c r="V1048" s="29"/>
      <c r="W1048" s="29"/>
      <c r="X1048" s="29">
        <v>1.829586988858558E-3</v>
      </c>
      <c r="Y1048" s="29">
        <v>1.829586988858558E-3</v>
      </c>
      <c r="Z1048" s="28" t="s">
        <v>19</v>
      </c>
      <c r="AA1048" s="37"/>
      <c r="AB1048" s="38">
        <f t="shared" si="21"/>
        <v>-3.9997876442326605</v>
      </c>
    </row>
    <row r="1049" spans="1:28">
      <c r="A1049" s="27">
        <v>43046</v>
      </c>
      <c r="B1049" s="29">
        <v>0.15859606509895688</v>
      </c>
      <c r="C1049" s="29">
        <v>0.15859606509895688</v>
      </c>
      <c r="D1049" s="29">
        <v>3.146912526795563E-2</v>
      </c>
      <c r="E1049" s="29">
        <v>3.146912526795563E-2</v>
      </c>
      <c r="F1049" s="29">
        <v>0</v>
      </c>
      <c r="G1049" s="29">
        <v>0</v>
      </c>
      <c r="H1049" s="29">
        <v>0.14957085949094781</v>
      </c>
      <c r="I1049" s="29">
        <v>0.14957085949094781</v>
      </c>
      <c r="J1049" s="29">
        <v>0.16790839287925968</v>
      </c>
      <c r="K1049" s="59">
        <v>1.6790839287925969E-3</v>
      </c>
      <c r="L1049" s="59">
        <v>3.9834335782222314E-4</v>
      </c>
      <c r="M1049" s="59">
        <v>3.9834335782222313E-6</v>
      </c>
      <c r="N1049" s="29">
        <v>0</v>
      </c>
      <c r="O1049" s="29">
        <v>0</v>
      </c>
      <c r="P1049" s="29">
        <v>0.15601624287275037</v>
      </c>
      <c r="Q1049" s="29">
        <v>0.15601624287275037</v>
      </c>
      <c r="R1049" s="29">
        <v>3.409896971489826E-3</v>
      </c>
      <c r="S1049" s="29">
        <v>3.409896971489826E-3</v>
      </c>
      <c r="T1049" s="29">
        <v>0</v>
      </c>
      <c r="U1049" s="29">
        <v>0</v>
      </c>
      <c r="V1049" s="29"/>
      <c r="W1049" s="29"/>
      <c r="X1049" s="29">
        <v>3.166761926066226E-3</v>
      </c>
      <c r="Y1049" s="29">
        <v>3.166761926066226E-3</v>
      </c>
      <c r="Z1049" s="28" t="s">
        <v>19</v>
      </c>
      <c r="AA1049" s="37"/>
      <c r="AB1049" s="38">
        <f t="shared" si="21"/>
        <v>-1.8999850219147105</v>
      </c>
    </row>
    <row r="1050" spans="1:28">
      <c r="A1050" s="27">
        <v>43047</v>
      </c>
      <c r="B1050" s="29">
        <v>4.0624791768949743E-3</v>
      </c>
      <c r="C1050" s="29">
        <v>4.0624791768949743E-3</v>
      </c>
      <c r="D1050" s="29">
        <v>4.8392116080059708E-2</v>
      </c>
      <c r="E1050" s="29">
        <v>4.8392116080059708E-2</v>
      </c>
      <c r="F1050" s="29">
        <v>0</v>
      </c>
      <c r="G1050" s="29">
        <v>0</v>
      </c>
      <c r="H1050" s="29">
        <v>7.2096019512755032E-3</v>
      </c>
      <c r="I1050" s="29">
        <v>7.2096019512755032E-3</v>
      </c>
      <c r="J1050" s="29">
        <v>4.1291717508359898E-3</v>
      </c>
      <c r="K1050" s="59">
        <v>4.1291717508359898E-5</v>
      </c>
      <c r="L1050" s="59">
        <v>3.5807633089128203E-2</v>
      </c>
      <c r="M1050" s="59">
        <v>3.5807633089128202E-4</v>
      </c>
      <c r="N1050" s="29">
        <v>0</v>
      </c>
      <c r="O1050" s="29">
        <v>0</v>
      </c>
      <c r="P1050" s="29">
        <v>6.3781413815336661E-3</v>
      </c>
      <c r="Q1050" s="29">
        <v>6.3781413815336661E-3</v>
      </c>
      <c r="R1050" s="29">
        <v>4.2862277696665493E-3</v>
      </c>
      <c r="S1050" s="29">
        <v>4.2862277696665493E-3</v>
      </c>
      <c r="T1050" s="29">
        <v>0</v>
      </c>
      <c r="U1050" s="29">
        <v>0</v>
      </c>
      <c r="V1050" s="29"/>
      <c r="W1050" s="29"/>
      <c r="X1050" s="29">
        <v>3.9806079247894028E-3</v>
      </c>
      <c r="Y1050" s="29">
        <v>3.9806079247894028E-3</v>
      </c>
      <c r="Z1050" s="28" t="s">
        <v>19</v>
      </c>
      <c r="AA1050" s="37"/>
      <c r="AB1050" s="38">
        <f t="shared" si="21"/>
        <v>-4.9323415370767654</v>
      </c>
    </row>
    <row r="1051" spans="1:28">
      <c r="A1051" s="27">
        <v>43048</v>
      </c>
      <c r="B1051" s="29">
        <v>4.24350812214373E-3</v>
      </c>
      <c r="C1051" s="29">
        <v>4.24350812214373E-3</v>
      </c>
      <c r="D1051" s="29">
        <v>0.44490944669328775</v>
      </c>
      <c r="E1051" s="29">
        <v>0.44490944669328775</v>
      </c>
      <c r="F1051" s="29">
        <v>0</v>
      </c>
      <c r="G1051" s="29">
        <v>0</v>
      </c>
      <c r="H1051" s="29">
        <v>3.5527992003671106E-2</v>
      </c>
      <c r="I1051" s="29">
        <v>3.5527992003671106E-2</v>
      </c>
      <c r="J1051" s="29">
        <v>2.125356025120461E-3</v>
      </c>
      <c r="K1051" s="59">
        <v>2.1253560251204608E-5</v>
      </c>
      <c r="L1051" s="59">
        <v>0.25097812585429646</v>
      </c>
      <c r="M1051" s="59">
        <v>2.5097812585429648E-3</v>
      </c>
      <c r="N1051" s="29">
        <v>0</v>
      </c>
      <c r="O1051" s="29">
        <v>0</v>
      </c>
      <c r="P1051" s="29">
        <v>1.9792322734273997E-2</v>
      </c>
      <c r="Q1051" s="29">
        <v>1.9792322734273997E-2</v>
      </c>
      <c r="R1051" s="29">
        <v>0</v>
      </c>
      <c r="S1051" s="29">
        <v>0</v>
      </c>
      <c r="T1051" s="29">
        <v>4.1207933567816186E-5</v>
      </c>
      <c r="U1051" s="29">
        <v>4.1207933567816186E-5</v>
      </c>
      <c r="V1051" s="29"/>
      <c r="W1051" s="29"/>
      <c r="X1051" s="29">
        <v>2.9382391560781441E-6</v>
      </c>
      <c r="Y1051" s="29">
        <v>2.9382391560781441E-6</v>
      </c>
      <c r="Z1051" s="28" t="s">
        <v>19</v>
      </c>
      <c r="AA1051" s="37"/>
      <c r="AB1051" s="38">
        <f t="shared" si="21"/>
        <v>-3.3374343860635416</v>
      </c>
    </row>
    <row r="1052" spans="1:28">
      <c r="A1052" s="27">
        <v>43049</v>
      </c>
      <c r="B1052" s="29">
        <v>5.8890433019300921E-2</v>
      </c>
      <c r="C1052" s="29">
        <v>5.8890433019300921E-2</v>
      </c>
      <c r="D1052" s="29">
        <v>4.7708810664444908E-3</v>
      </c>
      <c r="E1052" s="29">
        <v>4.7708810664444908E-3</v>
      </c>
      <c r="F1052" s="29">
        <v>0</v>
      </c>
      <c r="G1052" s="29">
        <v>0</v>
      </c>
      <c r="H1052" s="29">
        <v>5.5048288431873774E-2</v>
      </c>
      <c r="I1052" s="29">
        <v>5.5048288431873774E-2</v>
      </c>
      <c r="J1052" s="29">
        <v>2.416413057905956E-2</v>
      </c>
      <c r="K1052" s="59">
        <v>2.416413057905956E-4</v>
      </c>
      <c r="L1052" s="59">
        <v>2.0828993959591752E-3</v>
      </c>
      <c r="M1052" s="59">
        <v>2.0828993959591751E-5</v>
      </c>
      <c r="N1052" s="29">
        <v>0</v>
      </c>
      <c r="O1052" s="29">
        <v>0</v>
      </c>
      <c r="P1052" s="29">
        <v>2.2596503357241834E-2</v>
      </c>
      <c r="Q1052" s="29">
        <v>2.2596503357241834E-2</v>
      </c>
      <c r="R1052" s="29">
        <v>0</v>
      </c>
      <c r="S1052" s="29">
        <v>0</v>
      </c>
      <c r="T1052" s="29">
        <v>0</v>
      </c>
      <c r="U1052" s="29">
        <v>0</v>
      </c>
      <c r="V1052" s="29"/>
      <c r="W1052" s="29"/>
      <c r="X1052" s="29">
        <v>0</v>
      </c>
      <c r="Y1052" s="29">
        <v>0</v>
      </c>
      <c r="Z1052" s="28" t="s">
        <v>19</v>
      </c>
      <c r="AA1052" s="37"/>
      <c r="AB1052" s="38">
        <f t="shared" si="21"/>
        <v>-2.8995445074525779</v>
      </c>
    </row>
    <row r="1053" spans="1:28">
      <c r="A1053" s="27">
        <v>43050</v>
      </c>
      <c r="B1053" s="29">
        <v>1.4973999879787288E-2</v>
      </c>
      <c r="C1053" s="29">
        <v>1.4973999879787288E-2</v>
      </c>
      <c r="D1053" s="29">
        <v>0</v>
      </c>
      <c r="E1053" s="29">
        <v>0</v>
      </c>
      <c r="F1053" s="29">
        <v>0</v>
      </c>
      <c r="G1053" s="29">
        <v>0</v>
      </c>
      <c r="H1053" s="29">
        <v>1.3910940957193552E-2</v>
      </c>
      <c r="I1053" s="29">
        <v>1.3910940957193552E-2</v>
      </c>
      <c r="J1053" s="29">
        <v>8.0685008311756155E-3</v>
      </c>
      <c r="K1053" s="59">
        <v>8.0685008311756154E-5</v>
      </c>
      <c r="L1053" s="59">
        <v>0</v>
      </c>
      <c r="M1053" s="59">
        <v>0</v>
      </c>
      <c r="N1053" s="29">
        <v>0</v>
      </c>
      <c r="O1053" s="29">
        <v>0</v>
      </c>
      <c r="P1053" s="29">
        <v>7.4956884985059521E-3</v>
      </c>
      <c r="Q1053" s="29">
        <v>7.4956884985059521E-3</v>
      </c>
      <c r="R1053" s="29">
        <v>0</v>
      </c>
      <c r="S1053" s="29">
        <v>0</v>
      </c>
      <c r="T1053" s="29">
        <v>9.6776207621386497E-5</v>
      </c>
      <c r="U1053" s="29">
        <v>9.6776207621386497E-5</v>
      </c>
      <c r="V1053" s="29"/>
      <c r="W1053" s="29"/>
      <c r="X1053" s="29">
        <v>6.900410139274429E-6</v>
      </c>
      <c r="Y1053" s="29">
        <v>6.900410139274429E-6</v>
      </c>
      <c r="Z1053" s="28" t="s">
        <v>19</v>
      </c>
      <c r="AA1053" s="37"/>
      <c r="AB1053" s="38">
        <f t="shared" si="21"/>
        <v>-4.2750796292388094</v>
      </c>
    </row>
    <row r="1054" spans="1:28">
      <c r="A1054" s="27">
        <v>43051</v>
      </c>
      <c r="B1054" s="29">
        <v>0.49008184873879146</v>
      </c>
      <c r="C1054" s="29">
        <v>0.49008184873879146</v>
      </c>
      <c r="D1054" s="29">
        <v>0</v>
      </c>
      <c r="E1054" s="29">
        <v>0</v>
      </c>
      <c r="F1054" s="29">
        <v>0</v>
      </c>
      <c r="G1054" s="29">
        <v>0</v>
      </c>
      <c r="H1054" s="29">
        <v>0.4552891489734962</v>
      </c>
      <c r="I1054" s="29">
        <v>0.4552891489734962</v>
      </c>
      <c r="J1054" s="29">
        <v>0.76630087539835723</v>
      </c>
      <c r="K1054" s="59">
        <v>7.6630087539835724E-3</v>
      </c>
      <c r="L1054" s="59">
        <v>0</v>
      </c>
      <c r="M1054" s="59">
        <v>0</v>
      </c>
      <c r="N1054" s="29">
        <v>0</v>
      </c>
      <c r="O1054" s="29">
        <v>0</v>
      </c>
      <c r="P1054" s="29">
        <v>0.71189837843538895</v>
      </c>
      <c r="Q1054" s="29">
        <v>0.71189837843538895</v>
      </c>
      <c r="R1054" s="29">
        <v>9.7096180088364695E-3</v>
      </c>
      <c r="S1054" s="29">
        <v>9.7096180088364695E-3</v>
      </c>
      <c r="T1054" s="29">
        <v>0</v>
      </c>
      <c r="U1054" s="29">
        <v>0</v>
      </c>
      <c r="V1054" s="29"/>
      <c r="W1054" s="29"/>
      <c r="X1054" s="29">
        <v>9.0172955030943629E-3</v>
      </c>
      <c r="Y1054" s="29">
        <v>9.0172955030943629E-3</v>
      </c>
      <c r="Z1054" s="28" t="s">
        <v>19</v>
      </c>
      <c r="AA1054" s="37"/>
      <c r="AB1054" s="38">
        <f t="shared" si="21"/>
        <v>-0.78682256962143682</v>
      </c>
    </row>
    <row r="1055" spans="1:28">
      <c r="A1055" s="27">
        <v>43052</v>
      </c>
      <c r="B1055" s="29">
        <v>1.9524633500024789E-2</v>
      </c>
      <c r="C1055" s="29">
        <v>1.9524633500024789E-2</v>
      </c>
      <c r="D1055" s="29">
        <v>7.5822597764781785E-2</v>
      </c>
      <c r="E1055" s="29">
        <v>7.5822597764781785E-2</v>
      </c>
      <c r="F1055" s="29">
        <v>0</v>
      </c>
      <c r="G1055" s="29">
        <v>0</v>
      </c>
      <c r="H1055" s="29">
        <v>2.3521431531010446E-2</v>
      </c>
      <c r="I1055" s="29">
        <v>2.3521431531010446E-2</v>
      </c>
      <c r="J1055" s="29">
        <v>1.5848215356616832E-2</v>
      </c>
      <c r="K1055" s="59">
        <v>1.5848215356616832E-4</v>
      </c>
      <c r="L1055" s="59">
        <v>9.4778247205977233E-4</v>
      </c>
      <c r="M1055" s="59">
        <v>9.4778247205977232E-6</v>
      </c>
      <c r="N1055" s="29">
        <v>0</v>
      </c>
      <c r="O1055" s="29">
        <v>0</v>
      </c>
      <c r="P1055" s="29">
        <v>1.479037922361277E-2</v>
      </c>
      <c r="Q1055" s="29">
        <v>1.479037922361277E-2</v>
      </c>
      <c r="R1055" s="29">
        <v>7.8503971321239648E-3</v>
      </c>
      <c r="S1055" s="29">
        <v>7.8503971321239648E-3</v>
      </c>
      <c r="T1055" s="29">
        <v>0</v>
      </c>
      <c r="U1055" s="29">
        <v>0</v>
      </c>
      <c r="V1055" s="29"/>
      <c r="W1055" s="29"/>
      <c r="X1055" s="29">
        <v>7.2906421954584376E-3</v>
      </c>
      <c r="Y1055" s="29">
        <v>7.2906421954584376E-3</v>
      </c>
      <c r="Z1055" s="28" t="s">
        <v>19</v>
      </c>
      <c r="AA1055" s="37"/>
      <c r="AB1055" s="38">
        <f t="shared" si="21"/>
        <v>-3.7498432933901649</v>
      </c>
    </row>
    <row r="1056" spans="1:28">
      <c r="A1056" s="27">
        <v>43053</v>
      </c>
      <c r="B1056" s="29">
        <v>0.16701646817749788</v>
      </c>
      <c r="C1056" s="29">
        <v>0.16701646817749788</v>
      </c>
      <c r="D1056" s="29">
        <v>3.6265986252863945E-2</v>
      </c>
      <c r="E1056" s="29">
        <v>3.6265986252863945E-2</v>
      </c>
      <c r="F1056" s="29">
        <v>0</v>
      </c>
      <c r="G1056" s="29">
        <v>0</v>
      </c>
      <c r="H1056" s="29">
        <v>0.15773401408645457</v>
      </c>
      <c r="I1056" s="29">
        <v>0.15773401408645457</v>
      </c>
      <c r="J1056" s="29">
        <v>5.9964145611675533E-2</v>
      </c>
      <c r="K1056" s="59">
        <v>5.996414561167553E-4</v>
      </c>
      <c r="L1056" s="59">
        <v>4.2678608623203489E-2</v>
      </c>
      <c r="M1056" s="59">
        <v>4.2678608623203488E-4</v>
      </c>
      <c r="N1056" s="29">
        <v>0</v>
      </c>
      <c r="O1056" s="29">
        <v>0</v>
      </c>
      <c r="P1056" s="29">
        <v>5.8736982230151571E-2</v>
      </c>
      <c r="Q1056" s="29">
        <v>5.8736982230151571E-2</v>
      </c>
      <c r="R1056" s="29">
        <v>1.8078179522169101E-3</v>
      </c>
      <c r="S1056" s="29">
        <v>1.8078179522169101E-3</v>
      </c>
      <c r="T1056" s="29">
        <v>6.6432183812358214E-2</v>
      </c>
      <c r="U1056" s="29">
        <v>6.6432183812358214E-2</v>
      </c>
      <c r="V1056" s="29"/>
      <c r="W1056" s="29"/>
      <c r="X1056" s="29">
        <v>6.4157132230267628E-3</v>
      </c>
      <c r="Y1056" s="29">
        <v>6.4157132230267628E-3</v>
      </c>
      <c r="Z1056" s="28" t="s">
        <v>19</v>
      </c>
      <c r="AA1056" s="37"/>
      <c r="AB1056" s="38">
        <f t="shared" si="21"/>
        <v>-1.8468451197071378</v>
      </c>
    </row>
    <row r="1057" spans="1:28">
      <c r="A1057" s="27">
        <v>43054</v>
      </c>
      <c r="B1057" s="29">
        <v>1.178877455174282E-2</v>
      </c>
      <c r="C1057" s="29">
        <v>1.178877455174282E-2</v>
      </c>
      <c r="D1057" s="29">
        <v>3.530264528223287E-2</v>
      </c>
      <c r="E1057" s="29">
        <v>3.530264528223287E-2</v>
      </c>
      <c r="F1057" s="29">
        <v>0</v>
      </c>
      <c r="G1057" s="29">
        <v>0</v>
      </c>
      <c r="H1057" s="29">
        <v>1.3458110085697576E-2</v>
      </c>
      <c r="I1057" s="29">
        <v>1.3458110085697576E-2</v>
      </c>
      <c r="J1057" s="29">
        <v>5.6830432300863723E-3</v>
      </c>
      <c r="K1057" s="59">
        <v>5.6830432300863722E-5</v>
      </c>
      <c r="L1057" s="59">
        <v>3.2993126431993335E-2</v>
      </c>
      <c r="M1057" s="59">
        <v>3.2993126431993334E-4</v>
      </c>
      <c r="N1057" s="29">
        <v>0</v>
      </c>
      <c r="O1057" s="29">
        <v>0</v>
      </c>
      <c r="P1057" s="29">
        <v>7.6218857476259786E-3</v>
      </c>
      <c r="Q1057" s="29">
        <v>7.6218857476259786E-3</v>
      </c>
      <c r="R1057" s="29">
        <v>8.9207612467753876E-3</v>
      </c>
      <c r="S1057" s="29">
        <v>8.9207612467753876E-3</v>
      </c>
      <c r="T1057" s="29">
        <v>0</v>
      </c>
      <c r="U1057" s="29">
        <v>0</v>
      </c>
      <c r="V1057" s="29"/>
      <c r="W1057" s="29"/>
      <c r="X1057" s="29">
        <v>8.284686400795457E-3</v>
      </c>
      <c r="Y1057" s="29">
        <v>8.284686400795457E-3</v>
      </c>
      <c r="Z1057" s="28" t="s">
        <v>19</v>
      </c>
      <c r="AA1057" s="37"/>
      <c r="AB1057" s="38">
        <f t="shared" si="21"/>
        <v>-4.3081733743046327</v>
      </c>
    </row>
    <row r="1058" spans="1:28">
      <c r="A1058" s="27">
        <v>43055</v>
      </c>
      <c r="B1058" s="29">
        <v>3.1890072662974618E-2</v>
      </c>
      <c r="C1058" s="29">
        <v>3.1890072662974618E-2</v>
      </c>
      <c r="D1058" s="29">
        <v>0.29554884399083525</v>
      </c>
      <c r="E1058" s="29">
        <v>0.29554884399083525</v>
      </c>
      <c r="F1058" s="29">
        <v>0</v>
      </c>
      <c r="G1058" s="29">
        <v>0</v>
      </c>
      <c r="H1058" s="29">
        <v>5.0608171476273493E-2</v>
      </c>
      <c r="I1058" s="29">
        <v>5.0608171476273493E-2</v>
      </c>
      <c r="J1058" s="29">
        <v>2.3159823894503013E-2</v>
      </c>
      <c r="K1058" s="59">
        <v>2.3159823894503012E-4</v>
      </c>
      <c r="L1058" s="59">
        <v>0.18121224744844824</v>
      </c>
      <c r="M1058" s="59">
        <v>1.8121224744844825E-3</v>
      </c>
      <c r="N1058" s="29">
        <v>0</v>
      </c>
      <c r="O1058" s="29">
        <v>0</v>
      </c>
      <c r="P1058" s="29">
        <v>3.4380542503121884E-2</v>
      </c>
      <c r="Q1058" s="29">
        <v>3.4380542503121884E-2</v>
      </c>
      <c r="R1058" s="29">
        <v>5.6699079773140067E-3</v>
      </c>
      <c r="S1058" s="29">
        <v>5.6699079773140067E-3</v>
      </c>
      <c r="T1058" s="29">
        <v>2.2144061270786074E-2</v>
      </c>
      <c r="U1058" s="29">
        <v>2.2144061270786074E-2</v>
      </c>
      <c r="V1058" s="29"/>
      <c r="W1058" s="29"/>
      <c r="X1058" s="29">
        <v>6.8445604793729341E-3</v>
      </c>
      <c r="Y1058" s="29">
        <v>6.8445604793729341E-3</v>
      </c>
      <c r="Z1058" s="28" t="s">
        <v>19</v>
      </c>
      <c r="AA1058" s="37"/>
      <c r="AB1058" s="38">
        <f t="shared" si="21"/>
        <v>-2.9836422241011276</v>
      </c>
    </row>
    <row r="1059" spans="1:28">
      <c r="A1059" s="27">
        <v>43056</v>
      </c>
      <c r="B1059" s="29">
        <v>6.2341278127980737E-2</v>
      </c>
      <c r="C1059" s="29">
        <v>6.2341278127980737E-2</v>
      </c>
      <c r="D1059" s="29">
        <v>0.5952326054502548</v>
      </c>
      <c r="E1059" s="29">
        <v>0.5952326054502548</v>
      </c>
      <c r="F1059" s="29">
        <v>0</v>
      </c>
      <c r="G1059" s="29">
        <v>0</v>
      </c>
      <c r="H1059" s="29">
        <v>0.10017317907833725</v>
      </c>
      <c r="I1059" s="29">
        <v>0.10017317907833725</v>
      </c>
      <c r="J1059" s="29">
        <v>3.1615805221669175E-3</v>
      </c>
      <c r="K1059" s="59">
        <v>3.1615805221669176E-5</v>
      </c>
      <c r="L1059" s="59">
        <v>0.95420497302775564</v>
      </c>
      <c r="M1059" s="59">
        <v>9.5420497302775558E-3</v>
      </c>
      <c r="N1059" s="29">
        <v>0</v>
      </c>
      <c r="O1059" s="29">
        <v>0</v>
      </c>
      <c r="P1059" s="29">
        <v>7.0679623282512247E-2</v>
      </c>
      <c r="Q1059" s="29">
        <v>7.0679623282512247E-2</v>
      </c>
      <c r="R1059" s="29">
        <v>5.0273714211190954E-3</v>
      </c>
      <c r="S1059" s="29">
        <v>5.0273714211190954E-3</v>
      </c>
      <c r="T1059" s="29">
        <v>6.5137671959874296E-3</v>
      </c>
      <c r="U1059" s="29">
        <v>6.5137671959874296E-3</v>
      </c>
      <c r="V1059" s="29"/>
      <c r="W1059" s="29"/>
      <c r="X1059" s="29">
        <v>5.1333555336191749E-3</v>
      </c>
      <c r="Y1059" s="29">
        <v>5.1333555336191749E-3</v>
      </c>
      <c r="Z1059" s="28" t="s">
        <v>19</v>
      </c>
      <c r="AA1059" s="37"/>
      <c r="AB1059" s="38">
        <f t="shared" si="21"/>
        <v>-2.3008548000313067</v>
      </c>
    </row>
    <row r="1060" spans="1:28">
      <c r="A1060" s="27">
        <v>43057</v>
      </c>
      <c r="B1060" s="29">
        <v>0.64069107931838321</v>
      </c>
      <c r="C1060" s="29">
        <v>0.64069107931838321</v>
      </c>
      <c r="D1060" s="29">
        <v>3.5961258071235077E-3</v>
      </c>
      <c r="E1060" s="29">
        <v>3.5961258071235077E-3</v>
      </c>
      <c r="F1060" s="29">
        <v>0</v>
      </c>
      <c r="G1060" s="29">
        <v>0</v>
      </c>
      <c r="H1060" s="29">
        <v>0.59546138249009606</v>
      </c>
      <c r="I1060" s="29">
        <v>0.59546138249009606</v>
      </c>
      <c r="J1060" s="29">
        <v>1.9359433358295706</v>
      </c>
      <c r="K1060" s="59">
        <v>1.9359433358295704E-2</v>
      </c>
      <c r="L1060" s="59">
        <v>4.1657987919183504E-3</v>
      </c>
      <c r="M1060" s="59">
        <v>4.1657987919183503E-5</v>
      </c>
      <c r="N1060" s="29">
        <v>0</v>
      </c>
      <c r="O1060" s="29">
        <v>0</v>
      </c>
      <c r="P1060" s="29">
        <v>1.7987993954194947</v>
      </c>
      <c r="Q1060" s="29">
        <v>1.7987993954194947</v>
      </c>
      <c r="R1060" s="29">
        <v>1.6717961264766677E-2</v>
      </c>
      <c r="S1060" s="29">
        <v>1.6717961264766677E-2</v>
      </c>
      <c r="T1060" s="29">
        <v>0</v>
      </c>
      <c r="U1060" s="29">
        <v>0</v>
      </c>
      <c r="V1060" s="29"/>
      <c r="W1060" s="29"/>
      <c r="X1060" s="29">
        <v>1.5525924582871532E-2</v>
      </c>
      <c r="Y1060" s="29">
        <v>1.5525924582871532E-2</v>
      </c>
      <c r="Z1060" s="28" t="s">
        <v>19</v>
      </c>
      <c r="AA1060" s="37"/>
      <c r="AB1060" s="38">
        <f t="shared" si="21"/>
        <v>-0.51841874117269204</v>
      </c>
    </row>
    <row r="1061" spans="1:28">
      <c r="A1061" s="27">
        <v>43058</v>
      </c>
      <c r="B1061" s="29">
        <v>8.4575481766263824E-2</v>
      </c>
      <c r="C1061" s="29">
        <v>8.4575481766263824E-2</v>
      </c>
      <c r="D1061" s="29">
        <v>1.0726931889189731E-2</v>
      </c>
      <c r="E1061" s="29">
        <v>1.0726931889189731E-2</v>
      </c>
      <c r="F1061" s="29">
        <v>0</v>
      </c>
      <c r="G1061" s="29">
        <v>0</v>
      </c>
      <c r="H1061" s="29">
        <v>7.9332703584236261E-2</v>
      </c>
      <c r="I1061" s="29">
        <v>7.9332703584236261E-2</v>
      </c>
      <c r="J1061" s="29">
        <v>1.5596383843980205E-3</v>
      </c>
      <c r="K1061" s="59">
        <v>1.5596383843980205E-5</v>
      </c>
      <c r="L1061" s="59">
        <v>6.2486981878775256E-3</v>
      </c>
      <c r="M1061" s="59">
        <v>6.2486981878775251E-5</v>
      </c>
      <c r="N1061" s="29">
        <v>0</v>
      </c>
      <c r="O1061" s="29">
        <v>0</v>
      </c>
      <c r="P1061" s="29">
        <v>1.8925318599344538E-3</v>
      </c>
      <c r="Q1061" s="29">
        <v>1.8925318599344538E-3</v>
      </c>
      <c r="R1061" s="29">
        <v>0</v>
      </c>
      <c r="S1061" s="29">
        <v>0</v>
      </c>
      <c r="T1061" s="29">
        <v>5.4943911423754921E-5</v>
      </c>
      <c r="U1061" s="29">
        <v>5.4943911423754921E-5</v>
      </c>
      <c r="V1061" s="29"/>
      <c r="W1061" s="29"/>
      <c r="X1061" s="29">
        <v>3.9176522081041927E-6</v>
      </c>
      <c r="Y1061" s="29">
        <v>3.9176522081041927E-6</v>
      </c>
      <c r="Z1061" s="28" t="s">
        <v>19</v>
      </c>
      <c r="AA1061" s="37"/>
      <c r="AB1061" s="38">
        <f t="shared" si="21"/>
        <v>-2.5341048320241071</v>
      </c>
    </row>
    <row r="1062" spans="1:28">
      <c r="A1062" s="27">
        <v>43059</v>
      </c>
      <c r="B1062" s="29">
        <v>2.5715365262730692E-2</v>
      </c>
      <c r="C1062" s="29">
        <v>2.5715365262730692E-2</v>
      </c>
      <c r="D1062" s="29">
        <v>3.4823172220594709E-2</v>
      </c>
      <c r="E1062" s="29">
        <v>3.4823172220594709E-2</v>
      </c>
      <c r="F1062" s="29">
        <v>0</v>
      </c>
      <c r="G1062" s="29">
        <v>0</v>
      </c>
      <c r="H1062" s="29">
        <v>2.6361961731913793E-2</v>
      </c>
      <c r="I1062" s="29">
        <v>2.6361961731913793E-2</v>
      </c>
      <c r="J1062" s="29">
        <v>1.5956965958437062E-3</v>
      </c>
      <c r="K1062" s="59">
        <v>1.5956965958437062E-5</v>
      </c>
      <c r="L1062" s="59">
        <v>2.5224506873492147E-3</v>
      </c>
      <c r="M1062" s="59">
        <v>2.5224506873492148E-5</v>
      </c>
      <c r="N1062" s="29">
        <v>0</v>
      </c>
      <c r="O1062" s="29">
        <v>0</v>
      </c>
      <c r="P1062" s="29">
        <v>1.661490252444108E-3</v>
      </c>
      <c r="Q1062" s="29">
        <v>1.661490252444108E-3</v>
      </c>
      <c r="R1062" s="29">
        <v>0</v>
      </c>
      <c r="S1062" s="29">
        <v>0</v>
      </c>
      <c r="T1062" s="29">
        <v>0</v>
      </c>
      <c r="U1062" s="29">
        <v>0</v>
      </c>
      <c r="V1062" s="29"/>
      <c r="W1062" s="29"/>
      <c r="X1062" s="29">
        <v>0</v>
      </c>
      <c r="Y1062" s="29">
        <v>0</v>
      </c>
      <c r="Z1062" s="28" t="s">
        <v>19</v>
      </c>
      <c r="AA1062" s="37"/>
      <c r="AB1062" s="38">
        <f t="shared" si="21"/>
        <v>-3.635833151331116</v>
      </c>
    </row>
    <row r="1063" spans="1:28">
      <c r="A1063" s="27">
        <v>43060</v>
      </c>
      <c r="B1063" s="29">
        <v>9.7215178037881114E-2</v>
      </c>
      <c r="C1063" s="29">
        <v>9.7215178037881114E-2</v>
      </c>
      <c r="D1063" s="29">
        <v>8.2481908461704778E-2</v>
      </c>
      <c r="E1063" s="29">
        <v>8.2481908461704778E-2</v>
      </c>
      <c r="F1063" s="29">
        <v>0</v>
      </c>
      <c r="G1063" s="29">
        <v>0</v>
      </c>
      <c r="H1063" s="29">
        <v>9.6169209438464007E-2</v>
      </c>
      <c r="I1063" s="29">
        <v>9.6169209438464007E-2</v>
      </c>
      <c r="J1063" s="29">
        <v>3.5017999158813186E-2</v>
      </c>
      <c r="K1063" s="59">
        <v>3.5017999158813186E-4</v>
      </c>
      <c r="L1063" s="59">
        <v>2.8916571224467192E-3</v>
      </c>
      <c r="M1063" s="59">
        <v>2.8916571224467191E-5</v>
      </c>
      <c r="N1063" s="29">
        <v>0</v>
      </c>
      <c r="O1063" s="29">
        <v>0</v>
      </c>
      <c r="P1063" s="29">
        <v>3.2737232842115264E-2</v>
      </c>
      <c r="Q1063" s="29">
        <v>3.2737232842115264E-2</v>
      </c>
      <c r="R1063" s="29">
        <v>9.561707365950016E-3</v>
      </c>
      <c r="S1063" s="29">
        <v>9.561707365950016E-3</v>
      </c>
      <c r="T1063" s="29">
        <v>3.2924722678931921E-2</v>
      </c>
      <c r="U1063" s="29">
        <v>3.2924722678931921E-2</v>
      </c>
      <c r="V1063" s="29"/>
      <c r="W1063" s="29"/>
      <c r="X1063" s="29">
        <v>1.1227554702936359E-2</v>
      </c>
      <c r="Y1063" s="29">
        <v>1.1227554702936359E-2</v>
      </c>
      <c r="Z1063" s="28" t="s">
        <v>19</v>
      </c>
      <c r="AA1063" s="37"/>
      <c r="AB1063" s="38">
        <f t="shared" si="21"/>
        <v>-2.3416460407504722</v>
      </c>
    </row>
    <row r="1064" spans="1:28">
      <c r="A1064" s="27">
        <v>43061</v>
      </c>
      <c r="B1064" s="29">
        <v>0.108992275780792</v>
      </c>
      <c r="C1064" s="29">
        <v>0.108992275780792</v>
      </c>
      <c r="D1064" s="29">
        <v>2.9629660487398457E-2</v>
      </c>
      <c r="E1064" s="29">
        <v>2.9629660487398457E-2</v>
      </c>
      <c r="F1064" s="29">
        <v>0</v>
      </c>
      <c r="G1064" s="29">
        <v>0</v>
      </c>
      <c r="H1064" s="29">
        <v>0.10335803396261893</v>
      </c>
      <c r="I1064" s="29">
        <v>0.10335803396261893</v>
      </c>
      <c r="J1064" s="29">
        <v>2.4967606917522586E-2</v>
      </c>
      <c r="K1064" s="59">
        <v>2.4967606917522588E-4</v>
      </c>
      <c r="L1064" s="59">
        <v>1.2455738387835869E-2</v>
      </c>
      <c r="M1064" s="59">
        <v>1.2455738387835867E-4</v>
      </c>
      <c r="N1064" s="29">
        <v>0</v>
      </c>
      <c r="O1064" s="29">
        <v>0</v>
      </c>
      <c r="P1064" s="29">
        <v>2.4079343688887367E-2</v>
      </c>
      <c r="Q1064" s="29">
        <v>2.4079343688887367E-2</v>
      </c>
      <c r="R1064" s="29">
        <v>4.7204170762041994E-3</v>
      </c>
      <c r="S1064" s="29">
        <v>4.7204170762041994E-3</v>
      </c>
      <c r="T1064" s="29">
        <v>0</v>
      </c>
      <c r="U1064" s="29">
        <v>0</v>
      </c>
      <c r="V1064" s="29"/>
      <c r="W1064" s="29"/>
      <c r="X1064" s="29">
        <v>4.3838383379498878E-3</v>
      </c>
      <c r="Y1064" s="29">
        <v>4.3838383379498878E-3</v>
      </c>
      <c r="Z1064" s="28" t="s">
        <v>19</v>
      </c>
      <c r="AA1064" s="37"/>
      <c r="AB1064" s="38">
        <f t="shared" si="21"/>
        <v>-2.2695562603882435</v>
      </c>
    </row>
    <row r="1065" spans="1:28">
      <c r="A1065" s="27">
        <v>43062</v>
      </c>
      <c r="B1065" s="29">
        <v>1.5245392519673007</v>
      </c>
      <c r="C1065" s="29">
        <v>1.5245392519673007</v>
      </c>
      <c r="D1065" s="29">
        <v>1.13880598862353</v>
      </c>
      <c r="E1065" s="29">
        <v>1.13880598862353</v>
      </c>
      <c r="F1065" s="29">
        <v>0</v>
      </c>
      <c r="G1065" s="29">
        <v>0</v>
      </c>
      <c r="H1065" s="29">
        <v>1.4971546392632287</v>
      </c>
      <c r="I1065" s="29">
        <v>1.4971546392632287</v>
      </c>
      <c r="J1065" s="29">
        <v>2.1839150135877343</v>
      </c>
      <c r="K1065" s="59">
        <v>2.1839150135877342E-2</v>
      </c>
      <c r="L1065" s="59">
        <v>3.8701945811852165</v>
      </c>
      <c r="M1065" s="59">
        <v>3.8701945811852163E-2</v>
      </c>
      <c r="N1065" s="29">
        <v>0</v>
      </c>
      <c r="O1065" s="29">
        <v>0</v>
      </c>
      <c r="P1065" s="29">
        <v>2.3036301568168844</v>
      </c>
      <c r="Q1065" s="29">
        <v>2.3036301568168844</v>
      </c>
      <c r="R1065" s="29">
        <v>1.9673705940918447E-3</v>
      </c>
      <c r="S1065" s="29">
        <v>1.9673705940918447E-3</v>
      </c>
      <c r="T1065" s="29">
        <v>0</v>
      </c>
      <c r="U1065" s="29">
        <v>0</v>
      </c>
      <c r="V1065" s="29"/>
      <c r="W1065" s="29"/>
      <c r="X1065" s="29">
        <v>1.8270916523059335E-3</v>
      </c>
      <c r="Y1065" s="29">
        <v>1.8270916523059335E-3</v>
      </c>
      <c r="Z1065" s="28" t="s">
        <v>19</v>
      </c>
      <c r="AA1065" s="37"/>
      <c r="AB1065" s="38">
        <f t="shared" si="21"/>
        <v>0.40356639954350598</v>
      </c>
    </row>
    <row r="1066" spans="1:28">
      <c r="A1066" s="27">
        <v>43063</v>
      </c>
      <c r="B1066" s="29">
        <v>1.1854894363034845</v>
      </c>
      <c r="C1066" s="29">
        <v>1.1854894363034845</v>
      </c>
      <c r="D1066" s="29">
        <v>0.54840019432062548</v>
      </c>
      <c r="E1066" s="29">
        <v>0.54840019432062548</v>
      </c>
      <c r="F1066" s="29">
        <v>0</v>
      </c>
      <c r="G1066" s="29">
        <v>0</v>
      </c>
      <c r="H1066" s="29">
        <v>1.1402601449574516</v>
      </c>
      <c r="I1066" s="29">
        <v>1.1402601449574516</v>
      </c>
      <c r="J1066" s="29">
        <v>2.7175475281176351</v>
      </c>
      <c r="K1066" s="59">
        <v>2.7175475281176351E-2</v>
      </c>
      <c r="L1066" s="59">
        <v>3.0105109768798171</v>
      </c>
      <c r="M1066" s="59">
        <v>3.0105109768798169E-2</v>
      </c>
      <c r="N1066" s="29">
        <v>0</v>
      </c>
      <c r="O1066" s="29">
        <v>0</v>
      </c>
      <c r="P1066" s="29">
        <v>2.7383460729754368</v>
      </c>
      <c r="Q1066" s="29">
        <v>2.7383460729754368</v>
      </c>
      <c r="R1066" s="29">
        <v>0.12618165178726204</v>
      </c>
      <c r="S1066" s="29">
        <v>0.12618165178726204</v>
      </c>
      <c r="T1066" s="29">
        <v>0.10058481966326042</v>
      </c>
      <c r="U1066" s="29">
        <v>0.10058481966326042</v>
      </c>
      <c r="V1066" s="29"/>
      <c r="W1066" s="29"/>
      <c r="X1066" s="29">
        <v>0.12435652715939087</v>
      </c>
      <c r="Y1066" s="29">
        <v>0.12435652715939087</v>
      </c>
      <c r="Z1066" s="28" t="s">
        <v>19</v>
      </c>
      <c r="AA1066" s="37"/>
      <c r="AB1066" s="38">
        <f t="shared" si="21"/>
        <v>0.13125643370445145</v>
      </c>
    </row>
    <row r="1067" spans="1:28">
      <c r="A1067" s="27">
        <v>43064</v>
      </c>
      <c r="B1067" s="29">
        <v>0.41633490313415245</v>
      </c>
      <c r="C1067" s="29">
        <v>0.41633490313415245</v>
      </c>
      <c r="D1067" s="29">
        <v>9.1990835242657769E-3</v>
      </c>
      <c r="E1067" s="29">
        <v>9.1990835242657769E-3</v>
      </c>
      <c r="F1067" s="29">
        <v>0</v>
      </c>
      <c r="G1067" s="29">
        <v>0</v>
      </c>
      <c r="H1067" s="29">
        <v>0.38743084481850937</v>
      </c>
      <c r="I1067" s="29">
        <v>0.38743084481850937</v>
      </c>
      <c r="J1067" s="29">
        <v>0.61752533554484845</v>
      </c>
      <c r="K1067" s="59">
        <v>6.1752533554484844E-3</v>
      </c>
      <c r="L1067" s="59">
        <v>1.0372838991876691E-2</v>
      </c>
      <c r="M1067" s="59">
        <v>1.037283899187669E-4</v>
      </c>
      <c r="N1067" s="29">
        <v>0</v>
      </c>
      <c r="O1067" s="29">
        <v>0</v>
      </c>
      <c r="P1067" s="29">
        <v>0.57442136305804836</v>
      </c>
      <c r="Q1067" s="29">
        <v>0.57442136305804836</v>
      </c>
      <c r="R1067" s="29">
        <v>3.8059157895406499E-3</v>
      </c>
      <c r="S1067" s="29">
        <v>3.8059157895406499E-3</v>
      </c>
      <c r="T1067" s="29">
        <v>5.4028387687568943E-2</v>
      </c>
      <c r="U1067" s="29">
        <v>5.4028387687568943E-2</v>
      </c>
      <c r="V1067" s="29"/>
      <c r="W1067" s="29"/>
      <c r="X1067" s="29">
        <v>7.3869163559236051E-3</v>
      </c>
      <c r="Y1067" s="29">
        <v>7.3869163559236051E-3</v>
      </c>
      <c r="Z1067" s="28" t="s">
        <v>19</v>
      </c>
      <c r="AA1067" s="37"/>
      <c r="AB1067" s="38">
        <f t="shared" si="21"/>
        <v>-0.94821791109999765</v>
      </c>
    </row>
    <row r="1068" spans="1:28">
      <c r="A1068" s="27">
        <v>43065</v>
      </c>
      <c r="B1068" s="29">
        <v>1.9471459925588665E-2</v>
      </c>
      <c r="C1068" s="29">
        <v>1.9471459925588665E-2</v>
      </c>
      <c r="D1068" s="29">
        <v>2.8327431785044781E-3</v>
      </c>
      <c r="E1068" s="29">
        <v>2.8327431785044781E-3</v>
      </c>
      <c r="F1068" s="29">
        <v>0</v>
      </c>
      <c r="G1068" s="29">
        <v>0</v>
      </c>
      <c r="H1068" s="29">
        <v>1.8290216674587054E-2</v>
      </c>
      <c r="I1068" s="29">
        <v>1.8290216674587054E-2</v>
      </c>
      <c r="J1068" s="29">
        <v>1.8876058661099537E-2</v>
      </c>
      <c r="K1068" s="59">
        <v>1.8876058661099538E-4</v>
      </c>
      <c r="L1068" s="59">
        <v>2.0828993959591752E-3</v>
      </c>
      <c r="M1068" s="59">
        <v>2.0828993959591751E-5</v>
      </c>
      <c r="N1068" s="29">
        <v>0</v>
      </c>
      <c r="O1068" s="29">
        <v>0</v>
      </c>
      <c r="P1068" s="29">
        <v>1.7683850971860614E-2</v>
      </c>
      <c r="Q1068" s="29">
        <v>1.7683850971860614E-2</v>
      </c>
      <c r="R1068" s="29">
        <v>8.8269254625786069E-4</v>
      </c>
      <c r="S1068" s="29">
        <v>8.8269254625786069E-4</v>
      </c>
      <c r="T1068" s="29">
        <v>0</v>
      </c>
      <c r="U1068" s="29">
        <v>0</v>
      </c>
      <c r="V1068" s="29"/>
      <c r="W1068" s="29"/>
      <c r="X1068" s="29">
        <v>8.1975413664494179E-4</v>
      </c>
      <c r="Y1068" s="29">
        <v>8.1975413664494179E-4</v>
      </c>
      <c r="Z1068" s="28" t="s">
        <v>19</v>
      </c>
      <c r="AA1068" s="37"/>
      <c r="AB1068" s="38">
        <f t="shared" si="21"/>
        <v>-4.0013889700346041</v>
      </c>
    </row>
    <row r="1069" spans="1:28">
      <c r="A1069" s="27">
        <v>43066</v>
      </c>
      <c r="B1069" s="29">
        <v>2.835460555108664E-3</v>
      </c>
      <c r="C1069" s="29">
        <v>2.835460555108664E-3</v>
      </c>
      <c r="D1069" s="29">
        <v>0.14047073526348677</v>
      </c>
      <c r="E1069" s="29">
        <v>0.14047073526348677</v>
      </c>
      <c r="F1069" s="29">
        <v>0</v>
      </c>
      <c r="G1069" s="29">
        <v>0</v>
      </c>
      <c r="H1069" s="29">
        <v>1.2606691222733052E-2</v>
      </c>
      <c r="I1069" s="29">
        <v>1.2606691222733052E-2</v>
      </c>
      <c r="J1069" s="29">
        <v>2.7506488812695205E-3</v>
      </c>
      <c r="K1069" s="59">
        <v>2.7506488812695206E-5</v>
      </c>
      <c r="L1069" s="59">
        <v>0.26036242449489688</v>
      </c>
      <c r="M1069" s="59">
        <v>2.6036242449489688E-3</v>
      </c>
      <c r="N1069" s="29">
        <v>0</v>
      </c>
      <c r="O1069" s="29">
        <v>0</v>
      </c>
      <c r="P1069" s="29">
        <v>2.1039449390807957E-2</v>
      </c>
      <c r="Q1069" s="29">
        <v>2.1039449390807957E-2</v>
      </c>
      <c r="R1069" s="29">
        <v>0</v>
      </c>
      <c r="S1069" s="29">
        <v>0</v>
      </c>
      <c r="T1069" s="29">
        <v>0</v>
      </c>
      <c r="U1069" s="29">
        <v>0</v>
      </c>
      <c r="V1069" s="29"/>
      <c r="W1069" s="29"/>
      <c r="X1069" s="29">
        <v>0</v>
      </c>
      <c r="Y1069" s="29">
        <v>0</v>
      </c>
      <c r="Z1069" s="28" t="s">
        <v>19</v>
      </c>
      <c r="AA1069" s="37"/>
      <c r="AB1069" s="38">
        <f t="shared" si="21"/>
        <v>-4.3735275565582903</v>
      </c>
    </row>
    <row r="1070" spans="1:28">
      <c r="A1070" s="27">
        <v>43067</v>
      </c>
      <c r="B1070" s="29">
        <v>4.5036773936642301E-2</v>
      </c>
      <c r="C1070" s="29">
        <v>4.5036773936642301E-2</v>
      </c>
      <c r="D1070" s="29">
        <v>9.9642435603693513E-2</v>
      </c>
      <c r="E1070" s="29">
        <v>9.9642435603693513E-2</v>
      </c>
      <c r="F1070" s="29">
        <v>0</v>
      </c>
      <c r="G1070" s="29">
        <v>0</v>
      </c>
      <c r="H1070" s="29">
        <v>4.8913429227500915E-2</v>
      </c>
      <c r="I1070" s="29">
        <v>4.8913429227500915E-2</v>
      </c>
      <c r="J1070" s="29">
        <v>4.3521022473760884E-2</v>
      </c>
      <c r="K1070" s="59">
        <v>4.3521022473760884E-4</v>
      </c>
      <c r="L1070" s="59">
        <v>0.20412414080399915</v>
      </c>
      <c r="M1070" s="59">
        <v>2.0412414080399916E-3</v>
      </c>
      <c r="N1070" s="29">
        <v>0</v>
      </c>
      <c r="O1070" s="29">
        <v>0</v>
      </c>
      <c r="P1070" s="29">
        <v>5.4922824217314981E-2</v>
      </c>
      <c r="Q1070" s="29">
        <v>5.4922824217314981E-2</v>
      </c>
      <c r="R1070" s="29">
        <v>4.1733067412263545E-3</v>
      </c>
      <c r="S1070" s="29">
        <v>4.1733067412263545E-3</v>
      </c>
      <c r="T1070" s="29">
        <v>0</v>
      </c>
      <c r="U1070" s="29">
        <v>0</v>
      </c>
      <c r="V1070" s="29"/>
      <c r="W1070" s="29"/>
      <c r="X1070" s="29">
        <v>3.8757384766780678E-3</v>
      </c>
      <c r="Y1070" s="29">
        <v>3.8757384766780678E-3</v>
      </c>
      <c r="Z1070" s="28" t="s">
        <v>19</v>
      </c>
      <c r="AA1070" s="37"/>
      <c r="AB1070" s="38">
        <f t="shared" si="21"/>
        <v>-3.0177032938749564</v>
      </c>
    </row>
    <row r="1071" spans="1:28">
      <c r="A1071" s="27">
        <v>43068</v>
      </c>
      <c r="B1071" s="29">
        <v>0.11349291574645196</v>
      </c>
      <c r="C1071" s="29">
        <v>0.11349291574645196</v>
      </c>
      <c r="D1071" s="29">
        <v>0.10652655696729849</v>
      </c>
      <c r="E1071" s="29">
        <v>0.10652655696729849</v>
      </c>
      <c r="F1071" s="29">
        <v>0</v>
      </c>
      <c r="G1071" s="29">
        <v>0</v>
      </c>
      <c r="H1071" s="29">
        <v>0.11299834850205355</v>
      </c>
      <c r="I1071" s="29">
        <v>0.11299834850205355</v>
      </c>
      <c r="J1071" s="29">
        <v>9.4879795044674073E-2</v>
      </c>
      <c r="K1071" s="59">
        <v>9.4879795044674076E-4</v>
      </c>
      <c r="L1071" s="59">
        <v>5.6363257654655281E-2</v>
      </c>
      <c r="M1071" s="59">
        <v>5.636325765465528E-4</v>
      </c>
      <c r="N1071" s="29">
        <v>0</v>
      </c>
      <c r="O1071" s="29">
        <v>0</v>
      </c>
      <c r="P1071" s="29">
        <v>9.2145365428767306E-2</v>
      </c>
      <c r="Q1071" s="29">
        <v>9.2145365428767306E-2</v>
      </c>
      <c r="R1071" s="29">
        <v>6.3681098292188727E-3</v>
      </c>
      <c r="S1071" s="29">
        <v>6.3681098292188727E-3</v>
      </c>
      <c r="T1071" s="29">
        <v>0</v>
      </c>
      <c r="U1071" s="29">
        <v>0</v>
      </c>
      <c r="V1071" s="29"/>
      <c r="W1071" s="29"/>
      <c r="X1071" s="29">
        <v>5.9140460596871121E-3</v>
      </c>
      <c r="Y1071" s="29">
        <v>5.9140460596871121E-3</v>
      </c>
      <c r="Z1071" s="28" t="s">
        <v>19</v>
      </c>
      <c r="AA1071" s="37"/>
      <c r="AB1071" s="38">
        <f t="shared" si="21"/>
        <v>-2.1803820754026719</v>
      </c>
    </row>
    <row r="1072" spans="1:28">
      <c r="A1072" s="27">
        <v>43069</v>
      </c>
      <c r="B1072" s="29">
        <v>5.3303454409860521E-2</v>
      </c>
      <c r="C1072" s="29">
        <v>5.3303454409860521E-2</v>
      </c>
      <c r="D1072" s="29">
        <v>7.5048598840106201E-2</v>
      </c>
      <c r="E1072" s="29">
        <v>7.5048598840106201E-2</v>
      </c>
      <c r="F1072" s="29">
        <v>0</v>
      </c>
      <c r="G1072" s="29">
        <v>0</v>
      </c>
      <c r="H1072" s="29">
        <v>5.4847221606016697E-2</v>
      </c>
      <c r="I1072" s="29">
        <v>5.4847221606016697E-2</v>
      </c>
      <c r="J1072" s="29">
        <v>3.540181063061823E-2</v>
      </c>
      <c r="K1072" s="59">
        <v>3.5401810630618228E-4</v>
      </c>
      <c r="L1072" s="59">
        <v>3.3423999026474603E-2</v>
      </c>
      <c r="M1072" s="59">
        <v>3.3423999026474603E-4</v>
      </c>
      <c r="N1072" s="29">
        <v>0</v>
      </c>
      <c r="O1072" s="29">
        <v>0</v>
      </c>
      <c r="P1072" s="29">
        <v>3.5261398563710682E-2</v>
      </c>
      <c r="Q1072" s="29">
        <v>3.5261398563710682E-2</v>
      </c>
      <c r="R1072" s="29">
        <v>0</v>
      </c>
      <c r="S1072" s="29">
        <v>0</v>
      </c>
      <c r="T1072" s="29">
        <v>0</v>
      </c>
      <c r="U1072" s="29">
        <v>0</v>
      </c>
      <c r="V1072" s="29"/>
      <c r="W1072" s="29"/>
      <c r="X1072" s="29">
        <v>0</v>
      </c>
      <c r="Y1072" s="29">
        <v>0</v>
      </c>
      <c r="Z1072" s="28" t="s">
        <v>19</v>
      </c>
      <c r="AA1072" s="37"/>
      <c r="AB1072" s="38">
        <f t="shared" si="21"/>
        <v>-2.9032037479464878</v>
      </c>
    </row>
    <row r="1073" spans="1:28">
      <c r="A1073" s="27">
        <v>43070</v>
      </c>
      <c r="B1073" s="29">
        <v>0.92476992112232514</v>
      </c>
      <c r="C1073" s="29">
        <v>0.92476992112232514</v>
      </c>
      <c r="D1073" s="29">
        <v>0.1574176355720853</v>
      </c>
      <c r="E1073" s="29">
        <v>0.1574176355720853</v>
      </c>
      <c r="F1073" s="29">
        <v>0</v>
      </c>
      <c r="G1073" s="29">
        <v>0</v>
      </c>
      <c r="H1073" s="29">
        <v>0.87029278071390226</v>
      </c>
      <c r="I1073" s="29">
        <v>0.87029278071390226</v>
      </c>
      <c r="J1073" s="29">
        <v>2.0093960658706158</v>
      </c>
      <c r="K1073" s="59">
        <v>2.0093960658706157E-2</v>
      </c>
      <c r="L1073" s="59">
        <v>6.866817191394768E-3</v>
      </c>
      <c r="M1073" s="59">
        <v>6.8668171913947678E-5</v>
      </c>
      <c r="N1073" s="29">
        <v>0</v>
      </c>
      <c r="O1073" s="29">
        <v>0</v>
      </c>
      <c r="P1073" s="29">
        <v>1.8672292031316253</v>
      </c>
      <c r="Q1073" s="29">
        <v>1.8672292031316253</v>
      </c>
      <c r="R1073" s="29">
        <v>1.0218557855327487E-2</v>
      </c>
      <c r="S1073" s="29">
        <v>1.0218557855327487E-2</v>
      </c>
      <c r="T1073" s="29">
        <v>4.8637848862619411E-2</v>
      </c>
      <c r="U1073" s="29">
        <v>4.8637848862619411E-2</v>
      </c>
      <c r="V1073" s="29"/>
      <c r="W1073" s="29"/>
      <c r="X1073" s="29">
        <v>1.295795911650964E-2</v>
      </c>
      <c r="Y1073" s="29">
        <v>1.295795911650964E-2</v>
      </c>
      <c r="Z1073" s="28" t="s">
        <v>19</v>
      </c>
      <c r="AA1073" s="37"/>
      <c r="AB1073" s="38">
        <f t="shared" si="21"/>
        <v>-0.13892559439066823</v>
      </c>
    </row>
    <row r="1074" spans="1:28">
      <c r="A1074" s="27">
        <v>43071</v>
      </c>
      <c r="B1074" s="29">
        <v>9.7112064514318683E-2</v>
      </c>
      <c r="C1074" s="29">
        <v>9.7112064514318683E-2</v>
      </c>
      <c r="D1074" s="29">
        <v>0.15245073942928555</v>
      </c>
      <c r="E1074" s="29">
        <v>0.15245073942928555</v>
      </c>
      <c r="F1074" s="29">
        <v>0</v>
      </c>
      <c r="G1074" s="29">
        <v>0</v>
      </c>
      <c r="H1074" s="29">
        <v>0.10104075909192978</v>
      </c>
      <c r="I1074" s="29">
        <v>0.10104075909192978</v>
      </c>
      <c r="J1074" s="29">
        <v>9.1490572481298688E-2</v>
      </c>
      <c r="K1074" s="59">
        <v>9.149057248129869E-4</v>
      </c>
      <c r="L1074" s="59">
        <v>7.4234534471984998E-2</v>
      </c>
      <c r="M1074" s="59">
        <v>7.4234534471984994E-4</v>
      </c>
      <c r="N1074" s="29">
        <v>0</v>
      </c>
      <c r="O1074" s="29">
        <v>0</v>
      </c>
      <c r="P1074" s="29">
        <v>9.0265503340008019E-2</v>
      </c>
      <c r="Q1074" s="29">
        <v>9.0265503340008019E-2</v>
      </c>
      <c r="R1074" s="29">
        <v>0</v>
      </c>
      <c r="S1074" s="29">
        <v>0</v>
      </c>
      <c r="T1074" s="29">
        <v>0</v>
      </c>
      <c r="U1074" s="29">
        <v>0</v>
      </c>
      <c r="V1074" s="29"/>
      <c r="W1074" s="29"/>
      <c r="X1074" s="29">
        <v>0</v>
      </c>
      <c r="Y1074" s="29">
        <v>0</v>
      </c>
      <c r="Z1074" s="28" t="s">
        <v>19</v>
      </c>
      <c r="AA1074" s="37"/>
      <c r="AB1074" s="38">
        <f t="shared" si="21"/>
        <v>-2.2922312881818021</v>
      </c>
    </row>
    <row r="1075" spans="1:28">
      <c r="A1075" s="27">
        <v>43072</v>
      </c>
      <c r="B1075" s="29">
        <v>1.4172526817333271</v>
      </c>
      <c r="C1075" s="29">
        <v>1.4172526817333271</v>
      </c>
      <c r="D1075" s="29">
        <v>4.5865444699021039E-3</v>
      </c>
      <c r="E1075" s="29">
        <v>4.5865444699021039E-3</v>
      </c>
      <c r="F1075" s="29">
        <v>0</v>
      </c>
      <c r="G1075" s="29">
        <v>0</v>
      </c>
      <c r="H1075" s="29">
        <v>1.3169623549054865</v>
      </c>
      <c r="I1075" s="29">
        <v>1.3169623549054865</v>
      </c>
      <c r="J1075" s="29">
        <v>1.3014078859190552</v>
      </c>
      <c r="K1075" s="59">
        <v>1.3014078859190552E-2</v>
      </c>
      <c r="L1075" s="59">
        <v>2.0828993959591752E-3</v>
      </c>
      <c r="M1075" s="59">
        <v>2.0828993959591751E-5</v>
      </c>
      <c r="N1075" s="29">
        <v>0</v>
      </c>
      <c r="O1075" s="29">
        <v>0</v>
      </c>
      <c r="P1075" s="29">
        <v>1.2091640611987904</v>
      </c>
      <c r="Q1075" s="29">
        <v>1.2091640611987904</v>
      </c>
      <c r="R1075" s="29">
        <v>6.5414674644298761E-3</v>
      </c>
      <c r="S1075" s="29">
        <v>6.5414674644298761E-3</v>
      </c>
      <c r="T1075" s="29">
        <v>4.8159170846427603E-2</v>
      </c>
      <c r="U1075" s="29">
        <v>4.8159170846427603E-2</v>
      </c>
      <c r="V1075" s="29"/>
      <c r="W1075" s="29"/>
      <c r="X1075" s="29">
        <v>9.5089243368253317E-3</v>
      </c>
      <c r="Y1075" s="29">
        <v>9.5089243368253317E-3</v>
      </c>
      <c r="Z1075" s="28" t="s">
        <v>19</v>
      </c>
      <c r="AA1075" s="37"/>
      <c r="AB1075" s="38">
        <f t="shared" si="21"/>
        <v>0.27532783837804076</v>
      </c>
    </row>
    <row r="1076" spans="1:28">
      <c r="A1076" s="27">
        <v>43073</v>
      </c>
      <c r="B1076" s="29">
        <v>1.6083043475711399E-2</v>
      </c>
      <c r="C1076" s="29">
        <v>1.6083043475711399E-2</v>
      </c>
      <c r="D1076" s="29">
        <v>0</v>
      </c>
      <c r="E1076" s="29">
        <v>0</v>
      </c>
      <c r="F1076" s="29">
        <v>0</v>
      </c>
      <c r="G1076" s="29">
        <v>0</v>
      </c>
      <c r="H1076" s="29">
        <v>1.4941249499046769E-2</v>
      </c>
      <c r="I1076" s="29">
        <v>1.4941249499046769E-2</v>
      </c>
      <c r="J1076" s="29">
        <v>5.9756247731114452E-2</v>
      </c>
      <c r="K1076" s="59">
        <v>5.9756247731114454E-4</v>
      </c>
      <c r="L1076" s="59">
        <v>0</v>
      </c>
      <c r="M1076" s="59">
        <v>0</v>
      </c>
      <c r="N1076" s="29">
        <v>0</v>
      </c>
      <c r="O1076" s="29">
        <v>0</v>
      </c>
      <c r="P1076" s="29">
        <v>5.5513933530415699E-2</v>
      </c>
      <c r="Q1076" s="29">
        <v>5.5513933530415699E-2</v>
      </c>
      <c r="R1076" s="29">
        <v>0</v>
      </c>
      <c r="S1076" s="29">
        <v>0</v>
      </c>
      <c r="T1076" s="29">
        <v>5.3924119128389771E-2</v>
      </c>
      <c r="U1076" s="29">
        <v>5.3924119128389771E-2</v>
      </c>
      <c r="V1076" s="29"/>
      <c r="W1076" s="29"/>
      <c r="X1076" s="29">
        <v>3.8449382087871065E-3</v>
      </c>
      <c r="Y1076" s="29">
        <v>3.8449382087871065E-3</v>
      </c>
      <c r="Z1076" s="28" t="s">
        <v>19</v>
      </c>
      <c r="AA1076" s="37"/>
      <c r="AB1076" s="38">
        <f t="shared" si="21"/>
        <v>-4.2036294683002851</v>
      </c>
    </row>
    <row r="1077" spans="1:28">
      <c r="A1077" s="27">
        <v>43074</v>
      </c>
      <c r="B1077" s="29">
        <v>1.7840290715867013E-2</v>
      </c>
      <c r="C1077" s="29">
        <v>1.7840290715867013E-2</v>
      </c>
      <c r="D1077" s="29">
        <v>3.194401166423641E-2</v>
      </c>
      <c r="E1077" s="29">
        <v>3.194401166423641E-2</v>
      </c>
      <c r="F1077" s="29">
        <v>0</v>
      </c>
      <c r="G1077" s="29">
        <v>0</v>
      </c>
      <c r="H1077" s="29">
        <v>1.8841565359669753E-2</v>
      </c>
      <c r="I1077" s="29">
        <v>1.8841565359669753E-2</v>
      </c>
      <c r="J1077" s="29">
        <v>1.0414084601643675E-2</v>
      </c>
      <c r="K1077" s="59">
        <v>1.0414084601643675E-4</v>
      </c>
      <c r="L1077" s="59">
        <v>2.0662362007915019E-2</v>
      </c>
      <c r="M1077" s="59">
        <v>2.0662362007915021E-4</v>
      </c>
      <c r="N1077" s="29">
        <v>0</v>
      </c>
      <c r="O1077" s="29">
        <v>0</v>
      </c>
      <c r="P1077" s="29">
        <v>1.1141647231897103E-2</v>
      </c>
      <c r="Q1077" s="29">
        <v>1.1141647231897103E-2</v>
      </c>
      <c r="R1077" s="29">
        <v>0</v>
      </c>
      <c r="S1077" s="29">
        <v>0</v>
      </c>
      <c r="T1077" s="29">
        <v>4.1207933567816186E-5</v>
      </c>
      <c r="U1077" s="29">
        <v>4.1207933567816186E-5</v>
      </c>
      <c r="V1077" s="29"/>
      <c r="W1077" s="29"/>
      <c r="X1077" s="29">
        <v>2.9382391560781441E-6</v>
      </c>
      <c r="Y1077" s="29">
        <v>2.9382391560781441E-6</v>
      </c>
      <c r="Z1077" s="28" t="s">
        <v>19</v>
      </c>
      <c r="AA1077" s="37"/>
      <c r="AB1077" s="38">
        <f t="shared" si="21"/>
        <v>-3.971689926254153</v>
      </c>
    </row>
    <row r="1078" spans="1:28">
      <c r="A1078" s="27">
        <v>43075</v>
      </c>
      <c r="B1078" s="29">
        <v>8.9540017943186235E-4</v>
      </c>
      <c r="C1078" s="29">
        <v>8.9540017943186235E-4</v>
      </c>
      <c r="D1078" s="29">
        <v>0.12987109178727846</v>
      </c>
      <c r="E1078" s="29">
        <v>0.12987109178727846</v>
      </c>
      <c r="F1078" s="29">
        <v>0</v>
      </c>
      <c r="G1078" s="29">
        <v>0</v>
      </c>
      <c r="H1078" s="29">
        <v>1.0051855426002038E-2</v>
      </c>
      <c r="I1078" s="29">
        <v>1.0051855426002038E-2</v>
      </c>
      <c r="J1078" s="29">
        <v>1.4392930192689349E-3</v>
      </c>
      <c r="K1078" s="59">
        <v>1.4392930192689349E-5</v>
      </c>
      <c r="L1078" s="59">
        <v>4.7643544330347107E-3</v>
      </c>
      <c r="M1078" s="59">
        <v>4.7643544330347104E-5</v>
      </c>
      <c r="N1078" s="29">
        <v>0</v>
      </c>
      <c r="O1078" s="29">
        <v>0</v>
      </c>
      <c r="P1078" s="29">
        <v>1.6753512690654527E-3</v>
      </c>
      <c r="Q1078" s="29">
        <v>1.6753512690654527E-3</v>
      </c>
      <c r="R1078" s="29">
        <v>0</v>
      </c>
      <c r="S1078" s="29">
        <v>0</v>
      </c>
      <c r="T1078" s="29">
        <v>0</v>
      </c>
      <c r="U1078" s="29">
        <v>0</v>
      </c>
      <c r="V1078" s="29"/>
      <c r="W1078" s="29"/>
      <c r="X1078" s="29">
        <v>0</v>
      </c>
      <c r="Y1078" s="29">
        <v>0</v>
      </c>
      <c r="Z1078" s="28" t="s">
        <v>19</v>
      </c>
      <c r="AA1078" s="37"/>
      <c r="AB1078" s="38">
        <f t="shared" si="21"/>
        <v>-4.5999980420144455</v>
      </c>
    </row>
    <row r="1079" spans="1:28">
      <c r="A1079" s="27">
        <v>43076</v>
      </c>
      <c r="B1079" s="29">
        <v>0.83644375859066566</v>
      </c>
      <c r="C1079" s="29">
        <v>0.83644375859066566</v>
      </c>
      <c r="D1079" s="29">
        <v>9.7687981670485317E-3</v>
      </c>
      <c r="E1079" s="29">
        <v>9.7687981670485317E-3</v>
      </c>
      <c r="F1079" s="29">
        <v>0</v>
      </c>
      <c r="G1079" s="29">
        <v>0</v>
      </c>
      <c r="H1079" s="29">
        <v>0.77775508490171985</v>
      </c>
      <c r="I1079" s="29">
        <v>0.77775508490171985</v>
      </c>
      <c r="J1079" s="29">
        <v>1.174017725757754</v>
      </c>
      <c r="K1079" s="59">
        <v>1.174017725757754E-2</v>
      </c>
      <c r="L1079" s="59">
        <v>8.3315975838367008E-3</v>
      </c>
      <c r="M1079" s="59">
        <v>8.3315975838367005E-5</v>
      </c>
      <c r="N1079" s="29">
        <v>0</v>
      </c>
      <c r="O1079" s="29">
        <v>0</v>
      </c>
      <c r="P1079" s="29">
        <v>1.0912614115165764</v>
      </c>
      <c r="Q1079" s="29">
        <v>1.0912614115165764</v>
      </c>
      <c r="R1079" s="29">
        <v>5.2452612928980628E-3</v>
      </c>
      <c r="S1079" s="29">
        <v>5.2452612928980628E-3</v>
      </c>
      <c r="T1079" s="29">
        <v>5.4943911423754921E-5</v>
      </c>
      <c r="U1079" s="29">
        <v>5.4943911423754921E-5</v>
      </c>
      <c r="V1079" s="29"/>
      <c r="W1079" s="29"/>
      <c r="X1079" s="29">
        <v>4.8751773687036324E-3</v>
      </c>
      <c r="Y1079" s="29">
        <v>4.8751773687036324E-3</v>
      </c>
      <c r="Z1079" s="28" t="s">
        <v>19</v>
      </c>
      <c r="AA1079" s="37"/>
      <c r="AB1079" s="38">
        <f t="shared" si="21"/>
        <v>-0.25134360526148164</v>
      </c>
    </row>
    <row r="1080" spans="1:28">
      <c r="A1080" s="27">
        <v>43077</v>
      </c>
      <c r="B1080" s="29">
        <v>9.609049919458125E-2</v>
      </c>
      <c r="C1080" s="29">
        <v>9.609049919458125E-2</v>
      </c>
      <c r="D1080" s="29">
        <v>0</v>
      </c>
      <c r="E1080" s="29">
        <v>0</v>
      </c>
      <c r="F1080" s="29">
        <v>0</v>
      </c>
      <c r="G1080" s="29">
        <v>0</v>
      </c>
      <c r="H1080" s="29">
        <v>8.9268683823581191E-2</v>
      </c>
      <c r="I1080" s="29">
        <v>8.9268683823581191E-2</v>
      </c>
      <c r="J1080" s="29">
        <v>0.11118205856896048</v>
      </c>
      <c r="K1080" s="59">
        <v>1.1118205856896048E-3</v>
      </c>
      <c r="L1080" s="59">
        <v>0</v>
      </c>
      <c r="M1080" s="59">
        <v>0</v>
      </c>
      <c r="N1080" s="29">
        <v>0</v>
      </c>
      <c r="O1080" s="29">
        <v>0</v>
      </c>
      <c r="P1080" s="29">
        <v>0.10328883829762761</v>
      </c>
      <c r="Q1080" s="29">
        <v>0.10328883829762761</v>
      </c>
      <c r="R1080" s="29">
        <v>1.8067364550431167E-3</v>
      </c>
      <c r="S1080" s="29">
        <v>1.8067364550431167E-3</v>
      </c>
      <c r="T1080" s="29">
        <v>5.4943911423754921E-5</v>
      </c>
      <c r="U1080" s="29">
        <v>5.4943911423754921E-5</v>
      </c>
      <c r="V1080" s="29"/>
      <c r="W1080" s="29"/>
      <c r="X1080" s="29">
        <v>1.6818288219894626E-3</v>
      </c>
      <c r="Y1080" s="29">
        <v>1.6818288219894626E-3</v>
      </c>
      <c r="Z1080" s="28" t="s">
        <v>19</v>
      </c>
      <c r="AA1080" s="37"/>
      <c r="AB1080" s="38">
        <f t="shared" si="21"/>
        <v>-2.4161045376703512</v>
      </c>
    </row>
    <row r="1081" spans="1:28">
      <c r="A1081" s="27">
        <v>43078</v>
      </c>
      <c r="B1081" s="29">
        <v>9.173747534944568E-2</v>
      </c>
      <c r="C1081" s="29">
        <v>9.173747534944568E-2</v>
      </c>
      <c r="D1081" s="29">
        <v>7.4001084900331526E-2</v>
      </c>
      <c r="E1081" s="29">
        <v>7.4001084900331526E-2</v>
      </c>
      <c r="F1081" s="29">
        <v>0</v>
      </c>
      <c r="G1081" s="29">
        <v>0</v>
      </c>
      <c r="H1081" s="29">
        <v>9.0478304234653001E-2</v>
      </c>
      <c r="I1081" s="29">
        <v>9.0478304234653001E-2</v>
      </c>
      <c r="J1081" s="29">
        <v>3.2186751949769651E-2</v>
      </c>
      <c r="K1081" s="59">
        <v>3.2186751949769653E-4</v>
      </c>
      <c r="L1081" s="59">
        <v>1.2957551633928997E-2</v>
      </c>
      <c r="M1081" s="59">
        <v>1.2957551633928997E-4</v>
      </c>
      <c r="N1081" s="29">
        <v>0</v>
      </c>
      <c r="O1081" s="29">
        <v>0</v>
      </c>
      <c r="P1081" s="29">
        <v>3.0821600812184154E-2</v>
      </c>
      <c r="Q1081" s="29">
        <v>3.0821600812184154E-2</v>
      </c>
      <c r="R1081" s="29">
        <v>0</v>
      </c>
      <c r="S1081" s="29">
        <v>0</v>
      </c>
      <c r="T1081" s="29">
        <v>1.9625798663863971E-2</v>
      </c>
      <c r="U1081" s="29">
        <v>1.9625798663863971E-2</v>
      </c>
      <c r="V1081" s="29"/>
      <c r="W1081" s="29"/>
      <c r="X1081" s="29">
        <v>1.3993734970614595E-3</v>
      </c>
      <c r="Y1081" s="29">
        <v>1.3993734970614595E-3</v>
      </c>
      <c r="Z1081" s="28" t="s">
        <v>19</v>
      </c>
      <c r="AA1081" s="37"/>
      <c r="AB1081" s="38">
        <f t="shared" si="21"/>
        <v>-2.4026451892303964</v>
      </c>
    </row>
    <row r="1082" spans="1:28">
      <c r="A1082" s="27">
        <v>43079</v>
      </c>
      <c r="B1082" s="29">
        <v>8.1923877647927159E-3</v>
      </c>
      <c r="C1082" s="29">
        <v>8.1923877647927159E-3</v>
      </c>
      <c r="D1082" s="29">
        <v>2.1215175926507457E-2</v>
      </c>
      <c r="E1082" s="29">
        <v>2.1215175926507457E-2</v>
      </c>
      <c r="F1082" s="29">
        <v>0</v>
      </c>
      <c r="G1082" s="29">
        <v>0</v>
      </c>
      <c r="H1082" s="29">
        <v>9.1169230435091467E-3</v>
      </c>
      <c r="I1082" s="29">
        <v>9.1169230435091467E-3</v>
      </c>
      <c r="J1082" s="29">
        <v>6.6802737404321748E-4</v>
      </c>
      <c r="K1082" s="59">
        <v>6.6802737404321751E-6</v>
      </c>
      <c r="L1082" s="59">
        <v>8.5032973070359348E-3</v>
      </c>
      <c r="M1082" s="59">
        <v>8.5032973070359351E-5</v>
      </c>
      <c r="N1082" s="29">
        <v>0</v>
      </c>
      <c r="O1082" s="29">
        <v>0</v>
      </c>
      <c r="P1082" s="29">
        <v>1.2242817937084501E-3</v>
      </c>
      <c r="Q1082" s="29">
        <v>1.2242817937084501E-3</v>
      </c>
      <c r="R1082" s="29">
        <v>1.4806968658848077E-3</v>
      </c>
      <c r="S1082" s="29">
        <v>1.4806968658848077E-3</v>
      </c>
      <c r="T1082" s="29">
        <v>0</v>
      </c>
      <c r="U1082" s="29">
        <v>0</v>
      </c>
      <c r="V1082" s="29"/>
      <c r="W1082" s="29"/>
      <c r="X1082" s="29">
        <v>1.3751191012908845E-3</v>
      </c>
      <c r="Y1082" s="29">
        <v>1.3751191012908845E-3</v>
      </c>
      <c r="Z1082" s="28" t="s">
        <v>19</v>
      </c>
      <c r="AA1082" s="37"/>
      <c r="AB1082" s="38">
        <f t="shared" si="21"/>
        <v>-4.6976229174033541</v>
      </c>
    </row>
    <row r="1083" spans="1:28">
      <c r="A1083" s="27">
        <v>43080</v>
      </c>
      <c r="B1083" s="29">
        <v>3.1422431968083776E-3</v>
      </c>
      <c r="C1083" s="29">
        <v>3.1422431968083776E-3</v>
      </c>
      <c r="D1083" s="29">
        <v>1.8263556203568696E-3</v>
      </c>
      <c r="E1083" s="29">
        <v>1.8263556203568696E-3</v>
      </c>
      <c r="F1083" s="29">
        <v>0</v>
      </c>
      <c r="G1083" s="29">
        <v>0</v>
      </c>
      <c r="H1083" s="29">
        <v>3.0488235333579134E-3</v>
      </c>
      <c r="I1083" s="29">
        <v>3.0488235333579134E-3</v>
      </c>
      <c r="J1083" s="29">
        <v>5.7571720770757413E-3</v>
      </c>
      <c r="K1083" s="59">
        <v>5.7571720770757411E-5</v>
      </c>
      <c r="L1083" s="59">
        <v>2.0828993959591752E-3</v>
      </c>
      <c r="M1083" s="59">
        <v>2.0828993959591751E-5</v>
      </c>
      <c r="N1083" s="29">
        <v>0</v>
      </c>
      <c r="O1083" s="29">
        <v>0</v>
      </c>
      <c r="P1083" s="29">
        <v>5.4963220444150711E-3</v>
      </c>
      <c r="Q1083" s="29">
        <v>5.4963220444150711E-3</v>
      </c>
      <c r="R1083" s="29">
        <v>0</v>
      </c>
      <c r="S1083" s="29">
        <v>0</v>
      </c>
      <c r="T1083" s="29">
        <v>0</v>
      </c>
      <c r="U1083" s="29">
        <v>0</v>
      </c>
      <c r="V1083" s="29"/>
      <c r="W1083" s="29"/>
      <c r="X1083" s="29">
        <v>0</v>
      </c>
      <c r="Y1083" s="29">
        <v>0</v>
      </c>
      <c r="Z1083" s="28" t="s">
        <v>19</v>
      </c>
      <c r="AA1083" s="37"/>
      <c r="AB1083" s="38">
        <f t="shared" si="21"/>
        <v>-5.7929994895424191</v>
      </c>
    </row>
    <row r="1084" spans="1:28">
      <c r="A1084" s="27">
        <v>43081</v>
      </c>
      <c r="B1084" s="29">
        <v>9.6146361881777991E-3</v>
      </c>
      <c r="C1084" s="29">
        <v>9.6146361881777991E-3</v>
      </c>
      <c r="D1084" s="29">
        <v>0</v>
      </c>
      <c r="E1084" s="29">
        <v>0</v>
      </c>
      <c r="F1084" s="29">
        <v>0</v>
      </c>
      <c r="G1084" s="29">
        <v>0</v>
      </c>
      <c r="H1084" s="29">
        <v>8.9320580614655233E-3</v>
      </c>
      <c r="I1084" s="29">
        <v>8.9320580614655233E-3</v>
      </c>
      <c r="J1084" s="29">
        <v>9.2661953336710097E-4</v>
      </c>
      <c r="K1084" s="59">
        <v>9.2661953336710104E-6</v>
      </c>
      <c r="L1084" s="59">
        <v>0</v>
      </c>
      <c r="M1084" s="59">
        <v>0</v>
      </c>
      <c r="N1084" s="29">
        <v>0</v>
      </c>
      <c r="O1084" s="29">
        <v>0</v>
      </c>
      <c r="P1084" s="29">
        <v>8.6083542954022588E-4</v>
      </c>
      <c r="Q1084" s="29">
        <v>8.6083542954022588E-4</v>
      </c>
      <c r="R1084" s="29">
        <v>1.8942104911587607E-3</v>
      </c>
      <c r="S1084" s="29">
        <v>1.8942104911587607E-3</v>
      </c>
      <c r="T1084" s="29">
        <v>0</v>
      </c>
      <c r="U1084" s="29">
        <v>0</v>
      </c>
      <c r="V1084" s="29"/>
      <c r="W1084" s="29"/>
      <c r="X1084" s="29">
        <v>1.759148066205632E-3</v>
      </c>
      <c r="Y1084" s="29">
        <v>1.759148066205632E-3</v>
      </c>
      <c r="Z1084" s="28" t="s">
        <v>19</v>
      </c>
      <c r="AA1084" s="37"/>
      <c r="AB1084" s="38">
        <f t="shared" si="21"/>
        <v>-4.7181084446373633</v>
      </c>
    </row>
    <row r="1085" spans="1:28">
      <c r="A1085" s="27">
        <v>43082</v>
      </c>
      <c r="B1085" s="29">
        <v>0.10852312250889018</v>
      </c>
      <c r="C1085" s="29">
        <v>0.10852312250889018</v>
      </c>
      <c r="D1085" s="29">
        <v>0.35261378885960337</v>
      </c>
      <c r="E1085" s="29">
        <v>0.35261378885960337</v>
      </c>
      <c r="F1085" s="29">
        <v>0</v>
      </c>
      <c r="G1085" s="29">
        <v>0</v>
      </c>
      <c r="H1085" s="29">
        <v>0.12585201010533262</v>
      </c>
      <c r="I1085" s="29">
        <v>0.12585201010533262</v>
      </c>
      <c r="J1085" s="29">
        <v>0.39097595261207713</v>
      </c>
      <c r="K1085" s="59">
        <v>3.9097595261207716E-3</v>
      </c>
      <c r="L1085" s="59">
        <v>0.13194775507952031</v>
      </c>
      <c r="M1085" s="59">
        <v>1.3194775507952032E-3</v>
      </c>
      <c r="N1085" s="29">
        <v>0</v>
      </c>
      <c r="O1085" s="29">
        <v>0</v>
      </c>
      <c r="P1085" s="29">
        <v>0.37258659513905779</v>
      </c>
      <c r="Q1085" s="29">
        <v>0.37258659513905779</v>
      </c>
      <c r="R1085" s="29">
        <v>4.0763059873592071E-3</v>
      </c>
      <c r="S1085" s="29">
        <v>4.0763059873592071E-3</v>
      </c>
      <c r="T1085" s="29">
        <v>0</v>
      </c>
      <c r="U1085" s="29">
        <v>0</v>
      </c>
      <c r="V1085" s="29"/>
      <c r="W1085" s="29"/>
      <c r="X1085" s="29">
        <v>3.7856541437159509E-3</v>
      </c>
      <c r="Y1085" s="29">
        <v>3.7856541437159509E-3</v>
      </c>
      <c r="Z1085" s="28" t="s">
        <v>19</v>
      </c>
      <c r="AA1085" s="37"/>
      <c r="AB1085" s="38">
        <f t="shared" si="21"/>
        <v>-2.0726485852968799</v>
      </c>
    </row>
    <row r="1086" spans="1:28">
      <c r="A1086" s="27">
        <v>43083</v>
      </c>
      <c r="B1086" s="29">
        <v>0.4210544292086506</v>
      </c>
      <c r="C1086" s="29">
        <v>0.4210544292086506</v>
      </c>
      <c r="D1086" s="29">
        <v>6.0313476359091761E-2</v>
      </c>
      <c r="E1086" s="29">
        <v>6.0313476359091761E-2</v>
      </c>
      <c r="F1086" s="29">
        <v>0</v>
      </c>
      <c r="G1086" s="29">
        <v>0</v>
      </c>
      <c r="H1086" s="29">
        <v>0.39544411187524764</v>
      </c>
      <c r="I1086" s="29">
        <v>0.39544411187524764</v>
      </c>
      <c r="J1086" s="29">
        <v>0.2795052975017876</v>
      </c>
      <c r="K1086" s="59">
        <v>2.795052975017876E-3</v>
      </c>
      <c r="L1086" s="59">
        <v>1.1268485732139137</v>
      </c>
      <c r="M1086" s="59">
        <v>1.1268485732139137E-2</v>
      </c>
      <c r="N1086" s="29">
        <v>0</v>
      </c>
      <c r="O1086" s="29">
        <v>0</v>
      </c>
      <c r="P1086" s="29">
        <v>0.33966129035453874</v>
      </c>
      <c r="Q1086" s="29">
        <v>0.33966129035453874</v>
      </c>
      <c r="R1086" s="29">
        <v>1.2004618629106907E-2</v>
      </c>
      <c r="S1086" s="29">
        <v>1.2004618629106907E-2</v>
      </c>
      <c r="T1086" s="29">
        <v>0</v>
      </c>
      <c r="U1086" s="29">
        <v>0</v>
      </c>
      <c r="V1086" s="29"/>
      <c r="W1086" s="29"/>
      <c r="X1086" s="29">
        <v>1.114865625837121E-2</v>
      </c>
      <c r="Y1086" s="29">
        <v>1.114865625837121E-2</v>
      </c>
      <c r="Z1086" s="28" t="s">
        <v>19</v>
      </c>
      <c r="AA1086" s="37"/>
      <c r="AB1086" s="38">
        <f t="shared" si="21"/>
        <v>-0.92774581180957705</v>
      </c>
    </row>
    <row r="1087" spans="1:28">
      <c r="A1087" s="27">
        <v>43084</v>
      </c>
      <c r="B1087" s="29">
        <v>0.10314302467961055</v>
      </c>
      <c r="C1087" s="29">
        <v>0.10314302467961055</v>
      </c>
      <c r="D1087" s="29">
        <v>0.37758804553684783</v>
      </c>
      <c r="E1087" s="29">
        <v>0.37758804553684783</v>
      </c>
      <c r="F1087" s="29">
        <v>0</v>
      </c>
      <c r="G1087" s="29">
        <v>0</v>
      </c>
      <c r="H1087" s="29">
        <v>0.12262687872835619</v>
      </c>
      <c r="I1087" s="29">
        <v>0.12262687872835619</v>
      </c>
      <c r="J1087" s="29">
        <v>1.0033471558770332E-2</v>
      </c>
      <c r="K1087" s="59">
        <v>1.0033471558770333E-4</v>
      </c>
      <c r="L1087" s="59">
        <v>3.261670378155633E-3</v>
      </c>
      <c r="M1087" s="59">
        <v>3.2616703781556329E-5</v>
      </c>
      <c r="N1087" s="29">
        <v>0</v>
      </c>
      <c r="O1087" s="29">
        <v>0</v>
      </c>
      <c r="P1087" s="29">
        <v>9.552716668635693E-3</v>
      </c>
      <c r="Q1087" s="29">
        <v>9.552716668635693E-3</v>
      </c>
      <c r="R1087" s="29">
        <v>5.9864049443506089E-3</v>
      </c>
      <c r="S1087" s="29">
        <v>5.9864049443506089E-3</v>
      </c>
      <c r="T1087" s="29">
        <v>1.3944098732543863E-5</v>
      </c>
      <c r="U1087" s="29">
        <v>1.3944098732543863E-5</v>
      </c>
      <c r="V1087" s="29"/>
      <c r="W1087" s="29"/>
      <c r="X1087" s="29">
        <v>5.5605520370249151E-3</v>
      </c>
      <c r="Y1087" s="29">
        <v>5.5605520370249151E-3</v>
      </c>
      <c r="Z1087" s="28" t="s">
        <v>19</v>
      </c>
      <c r="AA1087" s="37"/>
      <c r="AB1087" s="38">
        <f t="shared" si="21"/>
        <v>-2.0986090402895607</v>
      </c>
    </row>
    <row r="1088" spans="1:28">
      <c r="A1088" s="27">
        <v>43085</v>
      </c>
      <c r="B1088" s="29">
        <v>3.001791737434471E-2</v>
      </c>
      <c r="C1088" s="29">
        <v>3.001791737434471E-2</v>
      </c>
      <c r="D1088" s="29">
        <v>6.9769164121231658E-2</v>
      </c>
      <c r="E1088" s="29">
        <v>6.9769164121231658E-2</v>
      </c>
      <c r="F1088" s="29">
        <v>0</v>
      </c>
      <c r="G1088" s="29">
        <v>0</v>
      </c>
      <c r="H1088" s="29">
        <v>3.2840003515506332E-2</v>
      </c>
      <c r="I1088" s="29">
        <v>3.2840003515506332E-2</v>
      </c>
      <c r="J1088" s="29">
        <v>9.0613531441425203E-3</v>
      </c>
      <c r="K1088" s="59">
        <v>9.0613531441425204E-5</v>
      </c>
      <c r="L1088" s="59">
        <v>1.3383249773805641E-2</v>
      </c>
      <c r="M1088" s="59">
        <v>1.3383249773805641E-4</v>
      </c>
      <c r="N1088" s="29">
        <v>0</v>
      </c>
      <c r="O1088" s="29">
        <v>0</v>
      </c>
      <c r="P1088" s="29">
        <v>9.3681803654311353E-3</v>
      </c>
      <c r="Q1088" s="29">
        <v>9.3681803654311353E-3</v>
      </c>
      <c r="R1088" s="29">
        <v>5.5595952655870771E-3</v>
      </c>
      <c r="S1088" s="29">
        <v>5.5595952655870771E-3</v>
      </c>
      <c r="T1088" s="29">
        <v>4.1332389852026058E-2</v>
      </c>
      <c r="U1088" s="29">
        <v>4.1332389852026058E-2</v>
      </c>
      <c r="V1088" s="29"/>
      <c r="W1088" s="29"/>
      <c r="X1088" s="29">
        <v>8.1102940431231219E-3</v>
      </c>
      <c r="Y1088" s="29">
        <v>8.1102940431231219E-3</v>
      </c>
      <c r="Z1088" s="28" t="s">
        <v>19</v>
      </c>
      <c r="AA1088" s="37"/>
      <c r="AB1088" s="38">
        <f t="shared" si="21"/>
        <v>-3.4161078873483923</v>
      </c>
    </row>
    <row r="1089" spans="1:28">
      <c r="A1089" s="27">
        <v>43086</v>
      </c>
      <c r="B1089" s="29">
        <v>4.0720229606916375E-2</v>
      </c>
      <c r="C1089" s="29">
        <v>4.0720229606916375E-2</v>
      </c>
      <c r="D1089" s="29">
        <v>0</v>
      </c>
      <c r="E1089" s="29">
        <v>0</v>
      </c>
      <c r="F1089" s="29">
        <v>0</v>
      </c>
      <c r="G1089" s="29">
        <v>0</v>
      </c>
      <c r="H1089" s="29">
        <v>3.7829351834696635E-2</v>
      </c>
      <c r="I1089" s="29">
        <v>3.7829351834696635E-2</v>
      </c>
      <c r="J1089" s="29">
        <v>2.8072827766390227E-2</v>
      </c>
      <c r="K1089" s="59">
        <v>2.8072827766390229E-4</v>
      </c>
      <c r="L1089" s="59">
        <v>0</v>
      </c>
      <c r="M1089" s="59">
        <v>0</v>
      </c>
      <c r="N1089" s="29">
        <v>0</v>
      </c>
      <c r="O1089" s="29">
        <v>0</v>
      </c>
      <c r="P1089" s="29">
        <v>2.6079835227383854E-2</v>
      </c>
      <c r="Q1089" s="29">
        <v>2.6079835227383854E-2</v>
      </c>
      <c r="R1089" s="29">
        <v>0</v>
      </c>
      <c r="S1089" s="29">
        <v>0</v>
      </c>
      <c r="T1089" s="29">
        <v>0</v>
      </c>
      <c r="U1089" s="29">
        <v>0</v>
      </c>
      <c r="V1089" s="29"/>
      <c r="W1089" s="29"/>
      <c r="X1089" s="29">
        <v>0</v>
      </c>
      <c r="Y1089" s="29">
        <v>0</v>
      </c>
      <c r="Z1089" s="28" t="s">
        <v>19</v>
      </c>
      <c r="AA1089" s="37"/>
      <c r="AB1089" s="38">
        <f t="shared" si="21"/>
        <v>-3.2746699741161085</v>
      </c>
    </row>
    <row r="1090" spans="1:28">
      <c r="A1090" s="27">
        <v>43087</v>
      </c>
      <c r="B1090" s="29">
        <v>1.6850008076033037E-2</v>
      </c>
      <c r="C1090" s="29">
        <v>1.6850008076033037E-2</v>
      </c>
      <c r="D1090" s="29">
        <v>1.0783864472679303E-2</v>
      </c>
      <c r="E1090" s="29">
        <v>1.0783864472679303E-2</v>
      </c>
      <c r="F1090" s="29">
        <v>0</v>
      </c>
      <c r="G1090" s="29">
        <v>0</v>
      </c>
      <c r="H1090" s="29">
        <v>1.6419350393713641E-2</v>
      </c>
      <c r="I1090" s="29">
        <v>1.6419350393713641E-2</v>
      </c>
      <c r="J1090" s="29">
        <v>8.3638916564183676E-3</v>
      </c>
      <c r="K1090" s="59">
        <v>8.3638916564183683E-5</v>
      </c>
      <c r="L1090" s="59">
        <v>4.1657987919183504E-3</v>
      </c>
      <c r="M1090" s="59">
        <v>4.1657987919183503E-5</v>
      </c>
      <c r="N1090" s="29">
        <v>0</v>
      </c>
      <c r="O1090" s="29">
        <v>0</v>
      </c>
      <c r="P1090" s="29">
        <v>8.0658537164349439E-3</v>
      </c>
      <c r="Q1090" s="29">
        <v>8.0658537164349439E-3</v>
      </c>
      <c r="R1090" s="29">
        <v>7.6722681858521083E-3</v>
      </c>
      <c r="S1090" s="29">
        <v>7.6722681858521083E-3</v>
      </c>
      <c r="T1090" s="29">
        <v>4.2872900580657243E-2</v>
      </c>
      <c r="U1090" s="29">
        <v>4.2872900580657243E-2</v>
      </c>
      <c r="V1090" s="29"/>
      <c r="W1090" s="29"/>
      <c r="X1090" s="29">
        <v>1.0182170223306067E-2</v>
      </c>
      <c r="Y1090" s="29">
        <v>1.0182170223306067E-2</v>
      </c>
      <c r="Z1090" s="28" t="s">
        <v>19</v>
      </c>
      <c r="AA1090" s="37"/>
      <c r="AB1090" s="38">
        <f t="shared" si="21"/>
        <v>-4.1092947376336477</v>
      </c>
    </row>
    <row r="1091" spans="1:28">
      <c r="A1091" s="27">
        <v>43088</v>
      </c>
      <c r="B1091" s="29">
        <v>0.34267324946023442</v>
      </c>
      <c r="C1091" s="29">
        <v>0.34267324946023442</v>
      </c>
      <c r="D1091" s="29">
        <v>8.4869117544955713E-2</v>
      </c>
      <c r="E1091" s="29">
        <v>8.4869117544955713E-2</v>
      </c>
      <c r="F1091" s="29">
        <v>0</v>
      </c>
      <c r="G1091" s="29">
        <v>0</v>
      </c>
      <c r="H1091" s="29">
        <v>0.3243707928745353</v>
      </c>
      <c r="I1091" s="29">
        <v>0.3243707928745353</v>
      </c>
      <c r="J1091" s="29">
        <v>0.46431670770314287</v>
      </c>
      <c r="K1091" s="59">
        <v>4.6431670770314291E-3</v>
      </c>
      <c r="L1091" s="59">
        <v>9.1605915434284535E-2</v>
      </c>
      <c r="M1091" s="59">
        <v>9.1605915434284535E-4</v>
      </c>
      <c r="N1091" s="29">
        <v>0</v>
      </c>
      <c r="O1091" s="29">
        <v>0</v>
      </c>
      <c r="P1091" s="29">
        <v>0.43785660776663754</v>
      </c>
      <c r="Q1091" s="29">
        <v>0.43785660776663754</v>
      </c>
      <c r="R1091" s="29">
        <v>2.1519490629005385E-2</v>
      </c>
      <c r="S1091" s="29">
        <v>2.1519490629005385E-2</v>
      </c>
      <c r="T1091" s="29">
        <v>1.4122469983938886</v>
      </c>
      <c r="U1091" s="29">
        <v>1.4122469983938886</v>
      </c>
      <c r="V1091" s="29"/>
      <c r="W1091" s="29"/>
      <c r="X1091" s="29">
        <v>0.12068219220017043</v>
      </c>
      <c r="Y1091" s="29">
        <v>0.12068219220017043</v>
      </c>
      <c r="Z1091" s="28" t="s">
        <v>19</v>
      </c>
      <c r="AA1091" s="37"/>
      <c r="AB1091" s="38">
        <f t="shared" si="21"/>
        <v>-1.1258679950897235</v>
      </c>
    </row>
    <row r="1092" spans="1:28">
      <c r="A1092" s="27">
        <v>43089</v>
      </c>
      <c r="B1092" s="29">
        <v>1.695616528037612E-2</v>
      </c>
      <c r="C1092" s="29">
        <v>1.695616528037612E-2</v>
      </c>
      <c r="D1092" s="29">
        <v>3.1420702477332099E-2</v>
      </c>
      <c r="E1092" s="29">
        <v>3.1420702477332099E-2</v>
      </c>
      <c r="F1092" s="29">
        <v>0</v>
      </c>
      <c r="G1092" s="29">
        <v>0</v>
      </c>
      <c r="H1092" s="29">
        <v>1.7983055587031546E-2</v>
      </c>
      <c r="I1092" s="29">
        <v>1.7983055587031546E-2</v>
      </c>
      <c r="J1092" s="29">
        <v>5.6383859339186066E-3</v>
      </c>
      <c r="K1092" s="59">
        <v>5.6383859339186065E-5</v>
      </c>
      <c r="L1092" s="59">
        <v>1.8127328352307023E-4</v>
      </c>
      <c r="M1092" s="59">
        <v>1.8127328352307024E-6</v>
      </c>
      <c r="N1092" s="29">
        <v>0</v>
      </c>
      <c r="O1092" s="29">
        <v>0</v>
      </c>
      <c r="P1092" s="29">
        <v>5.2509655825645936E-3</v>
      </c>
      <c r="Q1092" s="29">
        <v>5.2509655825645936E-3</v>
      </c>
      <c r="R1092" s="29">
        <v>4.6758848396362355E-3</v>
      </c>
      <c r="S1092" s="29">
        <v>4.6758848396362355E-3</v>
      </c>
      <c r="T1092" s="29">
        <v>0</v>
      </c>
      <c r="U1092" s="29">
        <v>0</v>
      </c>
      <c r="V1092" s="29"/>
      <c r="W1092" s="29"/>
      <c r="X1092" s="29">
        <v>4.3424813724975298E-3</v>
      </c>
      <c r="Y1092" s="29">
        <v>4.3424813724975298E-3</v>
      </c>
      <c r="Z1092" s="28" t="s">
        <v>19</v>
      </c>
      <c r="AA1092" s="37"/>
      <c r="AB1092" s="38">
        <f t="shared" si="21"/>
        <v>-4.018325320716075</v>
      </c>
    </row>
    <row r="1093" spans="1:28">
      <c r="A1093" s="27">
        <v>43090</v>
      </c>
      <c r="B1093" s="29">
        <v>3.2940688209852076E-2</v>
      </c>
      <c r="C1093" s="29">
        <v>3.2940688209852076E-2</v>
      </c>
      <c r="D1093" s="29">
        <v>0.29173534960269126</v>
      </c>
      <c r="E1093" s="29">
        <v>0.29173534960269126</v>
      </c>
      <c r="F1093" s="29">
        <v>0</v>
      </c>
      <c r="G1093" s="29">
        <v>0</v>
      </c>
      <c r="H1093" s="29">
        <v>5.1313466099656008E-2</v>
      </c>
      <c r="I1093" s="29">
        <v>5.1313466099656008E-2</v>
      </c>
      <c r="J1093" s="29">
        <v>4.6039246684256435E-2</v>
      </c>
      <c r="K1093" s="59">
        <v>4.6039246684256434E-4</v>
      </c>
      <c r="L1093" s="59">
        <v>1.6741631075258522E-2</v>
      </c>
      <c r="M1093" s="59">
        <v>1.6741631075258522E-4</v>
      </c>
      <c r="N1093" s="29">
        <v>0</v>
      </c>
      <c r="O1093" s="29">
        <v>0</v>
      </c>
      <c r="P1093" s="29">
        <v>4.3959301984516717E-2</v>
      </c>
      <c r="Q1093" s="29">
        <v>4.3959301984516717E-2</v>
      </c>
      <c r="R1093" s="29">
        <v>0</v>
      </c>
      <c r="S1093" s="29">
        <v>0</v>
      </c>
      <c r="T1093" s="29">
        <v>2.6743532643759498E-2</v>
      </c>
      <c r="U1093" s="29">
        <v>2.6743532643759498E-2</v>
      </c>
      <c r="V1093" s="29"/>
      <c r="W1093" s="29"/>
      <c r="X1093" s="29">
        <v>1.9068875331113211E-3</v>
      </c>
      <c r="Y1093" s="29">
        <v>1.9068875331113211E-3</v>
      </c>
      <c r="Z1093" s="28" t="s">
        <v>19</v>
      </c>
      <c r="AA1093" s="37"/>
      <c r="AB1093" s="38">
        <f t="shared" si="21"/>
        <v>-2.969802064182423</v>
      </c>
    </row>
    <row r="1094" spans="1:28">
      <c r="A1094" s="27">
        <v>43091</v>
      </c>
      <c r="B1094" s="29">
        <v>0.17015341904056705</v>
      </c>
      <c r="C1094" s="29">
        <v>0.17015341904056705</v>
      </c>
      <c r="D1094" s="29">
        <v>0.13460607875202352</v>
      </c>
      <c r="E1094" s="29">
        <v>0.13460607875202352</v>
      </c>
      <c r="F1094" s="29">
        <v>0</v>
      </c>
      <c r="G1094" s="29">
        <v>0</v>
      </c>
      <c r="H1094" s="29">
        <v>0.16762978356764163</v>
      </c>
      <c r="I1094" s="29">
        <v>0.16762978356764163</v>
      </c>
      <c r="J1094" s="29">
        <v>0.23724666443842785</v>
      </c>
      <c r="K1094" s="59">
        <v>2.3724666443842783E-3</v>
      </c>
      <c r="L1094" s="59">
        <v>1.3303240409970123E-2</v>
      </c>
      <c r="M1094" s="59">
        <v>1.3303240409970123E-4</v>
      </c>
      <c r="N1094" s="29">
        <v>0</v>
      </c>
      <c r="O1094" s="29">
        <v>0</v>
      </c>
      <c r="P1094" s="29">
        <v>0.22134810313344225</v>
      </c>
      <c r="Q1094" s="29">
        <v>0.22134810313344225</v>
      </c>
      <c r="R1094" s="29">
        <v>3.5959781028631049E-3</v>
      </c>
      <c r="S1094" s="29">
        <v>3.5959781028631049E-3</v>
      </c>
      <c r="T1094" s="29">
        <v>0</v>
      </c>
      <c r="U1094" s="29">
        <v>0</v>
      </c>
      <c r="V1094" s="29"/>
      <c r="W1094" s="29"/>
      <c r="X1094" s="29">
        <v>3.3395749602778621E-3</v>
      </c>
      <c r="Y1094" s="29">
        <v>3.3395749602778621E-3</v>
      </c>
      <c r="Z1094" s="28" t="s">
        <v>19</v>
      </c>
      <c r="AA1094" s="37"/>
      <c r="AB1094" s="38">
        <f t="shared" si="21"/>
        <v>-1.7859974004711947</v>
      </c>
    </row>
    <row r="1095" spans="1:28">
      <c r="A1095" s="27">
        <v>43092</v>
      </c>
      <c r="B1095" s="29">
        <v>1.0765836307688521E-2</v>
      </c>
      <c r="C1095" s="29">
        <v>1.0765836307688521E-2</v>
      </c>
      <c r="D1095" s="29">
        <v>0</v>
      </c>
      <c r="E1095" s="29">
        <v>0</v>
      </c>
      <c r="F1095" s="29">
        <v>0</v>
      </c>
      <c r="G1095" s="29">
        <v>0</v>
      </c>
      <c r="H1095" s="29">
        <v>1.0001530281379506E-2</v>
      </c>
      <c r="I1095" s="29">
        <v>1.0001530281379506E-2</v>
      </c>
      <c r="J1095" s="29">
        <v>7.4982723577072426E-3</v>
      </c>
      <c r="K1095" s="59">
        <v>7.4982723577072426E-5</v>
      </c>
      <c r="L1095" s="59">
        <v>0</v>
      </c>
      <c r="M1095" s="59">
        <v>0</v>
      </c>
      <c r="N1095" s="29">
        <v>0</v>
      </c>
      <c r="O1095" s="29">
        <v>0</v>
      </c>
      <c r="P1095" s="29">
        <v>6.9659426263133963E-3</v>
      </c>
      <c r="Q1095" s="29">
        <v>6.9659426263133963E-3</v>
      </c>
      <c r="R1095" s="29">
        <v>1.5992144658543724E-4</v>
      </c>
      <c r="S1095" s="29">
        <v>1.5992144658543724E-4</v>
      </c>
      <c r="T1095" s="29">
        <v>9.1032071427084846E-2</v>
      </c>
      <c r="U1095" s="29">
        <v>9.1032071427084846E-2</v>
      </c>
      <c r="V1095" s="29"/>
      <c r="W1095" s="29"/>
      <c r="X1095" s="29">
        <v>6.6393560154239502E-3</v>
      </c>
      <c r="Y1095" s="29">
        <v>6.6393560154239502E-3</v>
      </c>
      <c r="Z1095" s="28" t="s">
        <v>19</v>
      </c>
      <c r="AA1095" s="37"/>
      <c r="AB1095" s="38">
        <f t="shared" si="21"/>
        <v>-4.605017169557752</v>
      </c>
    </row>
    <row r="1096" spans="1:28">
      <c r="A1096" s="27">
        <v>43093</v>
      </c>
      <c r="B1096" s="29">
        <v>0.26325814216688093</v>
      </c>
      <c r="C1096" s="29">
        <v>0.26325814216688093</v>
      </c>
      <c r="D1096" s="29">
        <v>0</v>
      </c>
      <c r="E1096" s="29">
        <v>0</v>
      </c>
      <c r="F1096" s="29">
        <v>0</v>
      </c>
      <c r="G1096" s="29">
        <v>0</v>
      </c>
      <c r="H1096" s="29">
        <v>0.24456848548044527</v>
      </c>
      <c r="I1096" s="29">
        <v>0.24456848548044527</v>
      </c>
      <c r="J1096" s="29">
        <v>0.46134665105284983</v>
      </c>
      <c r="K1096" s="59">
        <v>4.613466510528498E-3</v>
      </c>
      <c r="L1096" s="59">
        <v>0</v>
      </c>
      <c r="M1096" s="59">
        <v>0</v>
      </c>
      <c r="N1096" s="29">
        <v>0</v>
      </c>
      <c r="O1096" s="29">
        <v>0</v>
      </c>
      <c r="P1096" s="29">
        <v>0.42859396788550908</v>
      </c>
      <c r="Q1096" s="29">
        <v>0.42859396788550908</v>
      </c>
      <c r="R1096" s="29">
        <v>4.0269865353601865E-3</v>
      </c>
      <c r="S1096" s="29">
        <v>4.0269865353601865E-3</v>
      </c>
      <c r="T1096" s="29">
        <v>0</v>
      </c>
      <c r="U1096" s="29">
        <v>0</v>
      </c>
      <c r="V1096" s="29"/>
      <c r="W1096" s="29"/>
      <c r="X1096" s="29">
        <v>3.7398513044774643E-3</v>
      </c>
      <c r="Y1096" s="29">
        <v>3.7398513044774643E-3</v>
      </c>
      <c r="Z1096" s="28" t="s">
        <v>19</v>
      </c>
      <c r="AA1096" s="37"/>
      <c r="AB1096" s="38">
        <f t="shared" si="21"/>
        <v>-1.4082599050745719</v>
      </c>
    </row>
    <row r="1097" spans="1:28">
      <c r="A1097" s="27">
        <v>43094</v>
      </c>
      <c r="B1097" s="29">
        <v>0.2962228953138219</v>
      </c>
      <c r="C1097" s="29">
        <v>0.2962228953138219</v>
      </c>
      <c r="D1097" s="29">
        <v>9.719502881344157E-3</v>
      </c>
      <c r="E1097" s="29">
        <v>9.719502881344157E-3</v>
      </c>
      <c r="F1097" s="29">
        <v>0</v>
      </c>
      <c r="G1097" s="29">
        <v>0</v>
      </c>
      <c r="H1097" s="29">
        <v>0.2758829734409865</v>
      </c>
      <c r="I1097" s="29">
        <v>0.2758829734409865</v>
      </c>
      <c r="J1097" s="29">
        <v>0.32048257895721621</v>
      </c>
      <c r="K1097" s="59">
        <v>3.2048257895721621E-3</v>
      </c>
      <c r="L1097" s="59">
        <v>1.2497396375755051E-2</v>
      </c>
      <c r="M1097" s="59">
        <v>1.249739637575505E-4</v>
      </c>
      <c r="N1097" s="29">
        <v>0</v>
      </c>
      <c r="O1097" s="29">
        <v>0</v>
      </c>
      <c r="P1097" s="29">
        <v>0.29861758637017644</v>
      </c>
      <c r="Q1097" s="29">
        <v>0.29861758637017644</v>
      </c>
      <c r="R1097" s="29">
        <v>0</v>
      </c>
      <c r="S1097" s="29">
        <v>0</v>
      </c>
      <c r="T1097" s="29">
        <v>1.9500926137900894E-2</v>
      </c>
      <c r="U1097" s="29">
        <v>1.9500926137900894E-2</v>
      </c>
      <c r="V1097" s="29"/>
      <c r="W1097" s="29"/>
      <c r="X1097" s="29">
        <v>1.390469742043041E-3</v>
      </c>
      <c r="Y1097" s="29">
        <v>1.390469742043041E-3</v>
      </c>
      <c r="Z1097" s="28" t="s">
        <v>19</v>
      </c>
      <c r="AA1097" s="37"/>
      <c r="AB1097" s="38">
        <f t="shared" ref="AB1097:AB1160" si="22">IF(I1097&gt;0,LN(I1097),"")</f>
        <v>-1.2877785124541246</v>
      </c>
    </row>
    <row r="1098" spans="1:28">
      <c r="A1098" s="27">
        <v>43095</v>
      </c>
      <c r="B1098" s="29">
        <v>1.3053865274710382E-3</v>
      </c>
      <c r="C1098" s="29">
        <v>1.3053865274710382E-3</v>
      </c>
      <c r="D1098" s="29">
        <v>4.3619201353454151E-2</v>
      </c>
      <c r="E1098" s="29">
        <v>4.3619201353454151E-2</v>
      </c>
      <c r="F1098" s="29">
        <v>0</v>
      </c>
      <c r="G1098" s="29">
        <v>0</v>
      </c>
      <c r="H1098" s="29">
        <v>4.3093987326841381E-3</v>
      </c>
      <c r="I1098" s="29">
        <v>4.3093987326841381E-3</v>
      </c>
      <c r="J1098" s="29">
        <v>1.2761731437517891E-3</v>
      </c>
      <c r="K1098" s="59">
        <v>1.2761731437517891E-5</v>
      </c>
      <c r="L1098" s="59">
        <v>1.281332386644164E-2</v>
      </c>
      <c r="M1098" s="59">
        <v>1.2813323866441641E-4</v>
      </c>
      <c r="N1098" s="29">
        <v>0</v>
      </c>
      <c r="O1098" s="29">
        <v>0</v>
      </c>
      <c r="P1098" s="29">
        <v>2.0952375965049737E-3</v>
      </c>
      <c r="Q1098" s="29">
        <v>2.0952375965049737E-3</v>
      </c>
      <c r="R1098" s="29">
        <v>1.8745526895880451E-3</v>
      </c>
      <c r="S1098" s="29">
        <v>1.8745526895880451E-3</v>
      </c>
      <c r="T1098" s="29">
        <v>0.22773252304938707</v>
      </c>
      <c r="U1098" s="29">
        <v>0.22773252304938707</v>
      </c>
      <c r="V1098" s="29"/>
      <c r="W1098" s="29"/>
      <c r="X1098" s="29">
        <v>1.7978848022217778E-2</v>
      </c>
      <c r="Y1098" s="29">
        <v>1.7978848022217778E-2</v>
      </c>
      <c r="Z1098" s="28" t="s">
        <v>19</v>
      </c>
      <c r="AA1098" s="37"/>
      <c r="AB1098" s="38">
        <f t="shared" si="22"/>
        <v>-5.4469568897759268</v>
      </c>
    </row>
    <row r="1099" spans="1:28">
      <c r="A1099" s="27">
        <v>43096</v>
      </c>
      <c r="B1099" s="29">
        <v>2.9507956891574833E-2</v>
      </c>
      <c r="C1099" s="29">
        <v>2.9507956891574833E-2</v>
      </c>
      <c r="D1099" s="29">
        <v>0.12393155939734757</v>
      </c>
      <c r="E1099" s="29">
        <v>0.12393155939734757</v>
      </c>
      <c r="F1099" s="29">
        <v>0</v>
      </c>
      <c r="G1099" s="29">
        <v>0</v>
      </c>
      <c r="H1099" s="29">
        <v>3.6211433180679223E-2</v>
      </c>
      <c r="I1099" s="29">
        <v>3.6211433180679223E-2</v>
      </c>
      <c r="J1099" s="29">
        <v>2.2596900402522276E-2</v>
      </c>
      <c r="K1099" s="59">
        <v>2.2596900402522275E-4</v>
      </c>
      <c r="L1099" s="59">
        <v>5.7800458237867107E-2</v>
      </c>
      <c r="M1099" s="59">
        <v>5.7800458237867102E-4</v>
      </c>
      <c r="N1099" s="29">
        <v>0</v>
      </c>
      <c r="O1099" s="29">
        <v>0</v>
      </c>
      <c r="P1099" s="29">
        <v>2.5096129503921174E-2</v>
      </c>
      <c r="Q1099" s="29">
        <v>2.5096129503921174E-2</v>
      </c>
      <c r="R1099" s="29">
        <v>2.1311856071811414E-6</v>
      </c>
      <c r="S1099" s="29">
        <v>2.1311856071811414E-6</v>
      </c>
      <c r="T1099" s="29">
        <v>0</v>
      </c>
      <c r="U1099" s="29">
        <v>0</v>
      </c>
      <c r="V1099" s="29"/>
      <c r="W1099" s="29"/>
      <c r="X1099" s="29">
        <v>1.9792262037913913E-6</v>
      </c>
      <c r="Y1099" s="29">
        <v>1.9792262037913913E-6</v>
      </c>
      <c r="Z1099" s="28" t="s">
        <v>19</v>
      </c>
      <c r="AA1099" s="37"/>
      <c r="AB1099" s="38">
        <f t="shared" si="22"/>
        <v>-3.3183803762949617</v>
      </c>
    </row>
    <row r="1100" spans="1:28">
      <c r="A1100" s="27">
        <v>43097</v>
      </c>
      <c r="B1100" s="29">
        <v>3.1109958136138219E-2</v>
      </c>
      <c r="C1100" s="29">
        <v>3.1109958136138219E-2</v>
      </c>
      <c r="D1100" s="29">
        <v>3.0845136429910228E-2</v>
      </c>
      <c r="E1100" s="29">
        <v>3.0845136429910228E-2</v>
      </c>
      <c r="F1100" s="29">
        <v>0</v>
      </c>
      <c r="G1100" s="29">
        <v>0</v>
      </c>
      <c r="H1100" s="29">
        <v>3.1091157476330403E-2</v>
      </c>
      <c r="I1100" s="29">
        <v>3.1091157476330403E-2</v>
      </c>
      <c r="J1100" s="29">
        <v>0.26589861182206903</v>
      </c>
      <c r="K1100" s="59">
        <v>2.6589861182206905E-3</v>
      </c>
      <c r="L1100" s="59">
        <v>5.1551760049989584E-2</v>
      </c>
      <c r="M1100" s="59">
        <v>5.1551760049989585E-4</v>
      </c>
      <c r="N1100" s="29">
        <v>0</v>
      </c>
      <c r="O1100" s="29">
        <v>0</v>
      </c>
      <c r="P1100" s="29">
        <v>0.25068134621932459</v>
      </c>
      <c r="Q1100" s="29">
        <v>0.25068134621932459</v>
      </c>
      <c r="R1100" s="29">
        <v>7.7136195483795038E-3</v>
      </c>
      <c r="S1100" s="29">
        <v>7.7136195483795038E-3</v>
      </c>
      <c r="T1100" s="29">
        <v>1.7808487169347957E-2</v>
      </c>
      <c r="U1100" s="29">
        <v>1.7808487169347957E-2</v>
      </c>
      <c r="V1100" s="29"/>
      <c r="W1100" s="29"/>
      <c r="X1100" s="29">
        <v>8.433411412500558E-3</v>
      </c>
      <c r="Y1100" s="29">
        <v>8.433411412500558E-3</v>
      </c>
      <c r="Z1100" s="28" t="s">
        <v>19</v>
      </c>
      <c r="AA1100" s="37"/>
      <c r="AB1100" s="38">
        <f t="shared" si="22"/>
        <v>-3.4708318257450355</v>
      </c>
    </row>
    <row r="1101" spans="1:28">
      <c r="A1101" s="27">
        <v>43098</v>
      </c>
      <c r="B1101" s="29">
        <v>0.12213689105744169</v>
      </c>
      <c r="C1101" s="29">
        <v>0.12213689105744169</v>
      </c>
      <c r="D1101" s="29">
        <v>2.7294938554467824E-3</v>
      </c>
      <c r="E1101" s="29">
        <v>2.7294938554467824E-3</v>
      </c>
      <c r="F1101" s="29">
        <v>0</v>
      </c>
      <c r="G1101" s="29">
        <v>0</v>
      </c>
      <c r="H1101" s="29">
        <v>0.11365972396525935</v>
      </c>
      <c r="I1101" s="29">
        <v>0.11365972396525935</v>
      </c>
      <c r="J1101" s="29">
        <v>0.2313723743745488</v>
      </c>
      <c r="K1101" s="59">
        <v>2.3137237437454881E-3</v>
      </c>
      <c r="L1101" s="59">
        <v>2.0620704019995834E-3</v>
      </c>
      <c r="M1101" s="59">
        <v>2.0620704019995834E-5</v>
      </c>
      <c r="N1101" s="29">
        <v>0</v>
      </c>
      <c r="O1101" s="29">
        <v>0</v>
      </c>
      <c r="P1101" s="29">
        <v>0.21509279866747572</v>
      </c>
      <c r="Q1101" s="29">
        <v>0.21509279866747572</v>
      </c>
      <c r="R1101" s="29">
        <v>1.8648699323303502E-3</v>
      </c>
      <c r="S1101" s="29">
        <v>1.8648699323303502E-3</v>
      </c>
      <c r="T1101" s="29">
        <v>4.3310162542404634E-2</v>
      </c>
      <c r="U1101" s="29">
        <v>4.3310162542404634E-2</v>
      </c>
      <c r="V1101" s="29"/>
      <c r="W1101" s="29"/>
      <c r="X1101" s="29">
        <v>4.8200334418431121E-3</v>
      </c>
      <c r="Y1101" s="29">
        <v>4.8200334418431121E-3</v>
      </c>
      <c r="Z1101" s="28" t="s">
        <v>19</v>
      </c>
      <c r="AA1101" s="37"/>
      <c r="AB1101" s="38">
        <f t="shared" si="22"/>
        <v>-2.1745461717166794</v>
      </c>
    </row>
    <row r="1102" spans="1:28">
      <c r="A1102" s="27">
        <v>43099</v>
      </c>
      <c r="B1102" s="29">
        <v>3.3097245679244103E-2</v>
      </c>
      <c r="C1102" s="29">
        <v>3.3097245679244103E-2</v>
      </c>
      <c r="D1102" s="29">
        <v>8.3250364507394294E-3</v>
      </c>
      <c r="E1102" s="29">
        <v>8.3250364507394294E-3</v>
      </c>
      <c r="F1102" s="29">
        <v>0</v>
      </c>
      <c r="G1102" s="29">
        <v>0</v>
      </c>
      <c r="H1102" s="29">
        <v>3.1338576101032856E-2</v>
      </c>
      <c r="I1102" s="29">
        <v>3.1338576101032856E-2</v>
      </c>
      <c r="J1102" s="29">
        <v>1.578103769308959E-2</v>
      </c>
      <c r="K1102" s="59">
        <v>1.578103769308959E-4</v>
      </c>
      <c r="L1102" s="59">
        <v>8.9356384086648616E-3</v>
      </c>
      <c r="M1102" s="59">
        <v>8.9356384086648611E-5</v>
      </c>
      <c r="N1102" s="29">
        <v>0</v>
      </c>
      <c r="O1102" s="29">
        <v>0</v>
      </c>
      <c r="P1102" s="29">
        <v>1.5295057804853619E-2</v>
      </c>
      <c r="Q1102" s="29">
        <v>1.5295057804853619E-2</v>
      </c>
      <c r="R1102" s="29">
        <v>1.4647924956819635E-3</v>
      </c>
      <c r="S1102" s="29">
        <v>1.4647924956819635E-3</v>
      </c>
      <c r="T1102" s="29">
        <v>0</v>
      </c>
      <c r="U1102" s="29">
        <v>0</v>
      </c>
      <c r="V1102" s="29"/>
      <c r="W1102" s="29"/>
      <c r="X1102" s="29">
        <v>1.3603487564864711E-3</v>
      </c>
      <c r="Y1102" s="29">
        <v>1.3603487564864711E-3</v>
      </c>
      <c r="Z1102" s="28" t="s">
        <v>19</v>
      </c>
      <c r="AA1102" s="37"/>
      <c r="AB1102" s="38">
        <f t="shared" si="22"/>
        <v>-3.4629054770036807</v>
      </c>
    </row>
    <row r="1103" spans="1:28">
      <c r="A1103" s="27">
        <v>43100</v>
      </c>
      <c r="B1103" s="29">
        <v>0.13660435410169186</v>
      </c>
      <c r="C1103" s="29">
        <v>0.13660435410169186</v>
      </c>
      <c r="D1103" s="29">
        <v>1.6288273276400729E-3</v>
      </c>
      <c r="E1103" s="29">
        <v>1.6288273276400729E-3</v>
      </c>
      <c r="F1103" s="29">
        <v>0</v>
      </c>
      <c r="G1103" s="29">
        <v>0</v>
      </c>
      <c r="H1103" s="29">
        <v>0.12702194865085223</v>
      </c>
      <c r="I1103" s="29">
        <v>0.12702194865085223</v>
      </c>
      <c r="J1103" s="29">
        <v>0.11378985416907317</v>
      </c>
      <c r="K1103" s="59">
        <v>1.1378985416907316E-3</v>
      </c>
      <c r="L1103" s="59">
        <v>2.0828993959591752E-3</v>
      </c>
      <c r="M1103" s="59">
        <v>2.0828993959591751E-5</v>
      </c>
      <c r="N1103" s="29">
        <v>0</v>
      </c>
      <c r="O1103" s="29">
        <v>0</v>
      </c>
      <c r="P1103" s="29">
        <v>0.10585936959977446</v>
      </c>
      <c r="Q1103" s="29">
        <v>0.10585936959977446</v>
      </c>
      <c r="R1103" s="29">
        <v>3.1601983593051697E-3</v>
      </c>
      <c r="S1103" s="29">
        <v>3.1601983593051697E-3</v>
      </c>
      <c r="T1103" s="29">
        <v>8.0376282544902075E-2</v>
      </c>
      <c r="U1103" s="29">
        <v>8.0376282544902075E-2</v>
      </c>
      <c r="V1103" s="29"/>
      <c r="W1103" s="29"/>
      <c r="X1103" s="29">
        <v>8.665917826159053E-3</v>
      </c>
      <c r="Y1103" s="29">
        <v>8.665917826159053E-3</v>
      </c>
      <c r="Z1103" s="28" t="s">
        <v>19</v>
      </c>
      <c r="AA1103" s="37"/>
      <c r="AB1103" s="38">
        <f t="shared" si="22"/>
        <v>-2.0633953834334382</v>
      </c>
    </row>
    <row r="1104" spans="1:28">
      <c r="A1104" s="27">
        <v>43101</v>
      </c>
      <c r="B1104" s="29">
        <v>4.8408561280671711E-2</v>
      </c>
      <c r="C1104" s="29">
        <v>4.8408561280671711E-2</v>
      </c>
      <c r="D1104" s="29">
        <v>0.2769088614847785</v>
      </c>
      <c r="E1104" s="29">
        <v>0.2769088614847785</v>
      </c>
      <c r="F1104" s="29">
        <v>0</v>
      </c>
      <c r="G1104" s="29">
        <v>0</v>
      </c>
      <c r="H1104" s="29">
        <v>6.69170772580817E-2</v>
      </c>
      <c r="I1104" s="29">
        <v>6.69170772580817E-2</v>
      </c>
      <c r="J1104" s="29">
        <v>0.2656761451463861</v>
      </c>
      <c r="K1104" s="59">
        <v>2.6567614514638612E-3</v>
      </c>
      <c r="L1104" s="59">
        <v>0.20337411760161464</v>
      </c>
      <c r="M1104" s="59">
        <v>2.0337411760161465E-3</v>
      </c>
      <c r="N1104" s="29">
        <v>0</v>
      </c>
      <c r="O1104" s="29">
        <v>0</v>
      </c>
      <c r="P1104" s="29">
        <v>0.26062968318897323</v>
      </c>
      <c r="Q1104" s="29">
        <v>0.26062968318897323</v>
      </c>
      <c r="R1104" s="29">
        <v>0</v>
      </c>
      <c r="S1104" s="29">
        <v>0</v>
      </c>
      <c r="T1104" s="29">
        <v>0</v>
      </c>
      <c r="U1104" s="29">
        <v>0</v>
      </c>
      <c r="V1104" s="29"/>
      <c r="W1104" s="29"/>
      <c r="X1104" s="29">
        <v>0</v>
      </c>
      <c r="Y1104" s="29">
        <v>0</v>
      </c>
      <c r="Z1104" s="28" t="s">
        <v>19</v>
      </c>
      <c r="AA1104" s="37"/>
      <c r="AB1104" s="38">
        <f t="shared" si="22"/>
        <v>-2.704301078980456</v>
      </c>
    </row>
    <row r="1105" spans="1:28">
      <c r="A1105" s="27">
        <v>43102</v>
      </c>
      <c r="B1105" s="29">
        <v>1.711008885298114E-2</v>
      </c>
      <c r="C1105" s="29">
        <v>1.711008885298114E-2</v>
      </c>
      <c r="D1105" s="29">
        <v>0.39596069645495541</v>
      </c>
      <c r="E1105" s="29">
        <v>0.39596069645495541</v>
      </c>
      <c r="F1105" s="29">
        <v>0</v>
      </c>
      <c r="G1105" s="29">
        <v>0</v>
      </c>
      <c r="H1105" s="29">
        <v>4.7796974242581149E-2</v>
      </c>
      <c r="I1105" s="29">
        <v>4.7796974242581149E-2</v>
      </c>
      <c r="J1105" s="29">
        <v>6.1945392157139792E-4</v>
      </c>
      <c r="K1105" s="59">
        <v>6.1945392157139795E-6</v>
      </c>
      <c r="L1105" s="59">
        <v>0.17146775081359306</v>
      </c>
      <c r="M1105" s="59">
        <v>1.7146775081359306E-3</v>
      </c>
      <c r="N1105" s="29">
        <v>0</v>
      </c>
      <c r="O1105" s="29">
        <v>0</v>
      </c>
      <c r="P1105" s="29">
        <v>1.4458159734713408E-2</v>
      </c>
      <c r="Q1105" s="29">
        <v>1.4458159734713408E-2</v>
      </c>
      <c r="R1105" s="29">
        <v>0</v>
      </c>
      <c r="S1105" s="29">
        <v>0</v>
      </c>
      <c r="T1105" s="29">
        <v>0</v>
      </c>
      <c r="U1105" s="29">
        <v>0</v>
      </c>
      <c r="V1105" s="29"/>
      <c r="W1105" s="29"/>
      <c r="X1105" s="29">
        <v>0</v>
      </c>
      <c r="Y1105" s="29">
        <v>0</v>
      </c>
      <c r="Z1105" s="28" t="s">
        <v>19</v>
      </c>
      <c r="AA1105" s="37"/>
      <c r="AB1105" s="38">
        <f t="shared" si="22"/>
        <v>-3.0407929418526907</v>
      </c>
    </row>
    <row r="1106" spans="1:28">
      <c r="A1106" s="27">
        <v>43103</v>
      </c>
      <c r="B1106" s="29">
        <v>0.19105458774411618</v>
      </c>
      <c r="C1106" s="29">
        <v>0.19105458774411618</v>
      </c>
      <c r="D1106" s="29">
        <v>0</v>
      </c>
      <c r="E1106" s="29">
        <v>0</v>
      </c>
      <c r="F1106" s="29">
        <v>0</v>
      </c>
      <c r="G1106" s="29">
        <v>0</v>
      </c>
      <c r="H1106" s="29">
        <v>0.17557917310938348</v>
      </c>
      <c r="I1106" s="29">
        <v>0.17557917310938348</v>
      </c>
      <c r="J1106" s="29">
        <v>0.45983405919191284</v>
      </c>
      <c r="K1106" s="59">
        <v>4.5983405919191285E-3</v>
      </c>
      <c r="L1106" s="59">
        <v>0</v>
      </c>
      <c r="M1106" s="59">
        <v>0</v>
      </c>
      <c r="N1106" s="29">
        <v>0</v>
      </c>
      <c r="O1106" s="29">
        <v>0</v>
      </c>
      <c r="P1106" s="29">
        <v>0.42258751717902038</v>
      </c>
      <c r="Q1106" s="29">
        <v>0.42258751717902038</v>
      </c>
      <c r="R1106" s="29">
        <v>1.0642725300140739E-6</v>
      </c>
      <c r="S1106" s="29">
        <v>1.0642725300140739E-6</v>
      </c>
      <c r="T1106" s="29">
        <v>1.2074900427127075E-5</v>
      </c>
      <c r="U1106" s="29">
        <v>1.2074900427127075E-5</v>
      </c>
      <c r="V1106" s="29"/>
      <c r="W1106" s="29"/>
      <c r="X1106" s="29">
        <v>1.8493606239623446E-6</v>
      </c>
      <c r="Y1106" s="29">
        <v>1.8493606239623446E-6</v>
      </c>
      <c r="Z1106" s="28" t="s">
        <v>19</v>
      </c>
      <c r="AA1106" s="37"/>
      <c r="AB1106" s="38">
        <f t="shared" si="22"/>
        <v>-1.7396652089758367</v>
      </c>
    </row>
    <row r="1107" spans="1:28">
      <c r="A1107" s="27">
        <v>43104</v>
      </c>
      <c r="B1107" s="29">
        <v>7.0410931324241493E-4</v>
      </c>
      <c r="C1107" s="29">
        <v>7.0410931324241493E-4</v>
      </c>
      <c r="D1107" s="29">
        <v>0</v>
      </c>
      <c r="E1107" s="29">
        <v>0</v>
      </c>
      <c r="F1107" s="29">
        <v>0</v>
      </c>
      <c r="G1107" s="29">
        <v>0</v>
      </c>
      <c r="H1107" s="29">
        <v>6.4707648456626169E-4</v>
      </c>
      <c r="I1107" s="29">
        <v>6.4707648456626169E-4</v>
      </c>
      <c r="J1107" s="29">
        <v>6.3578853673268269E-4</v>
      </c>
      <c r="K1107" s="59">
        <v>6.3578853673268265E-6</v>
      </c>
      <c r="L1107" s="59">
        <v>0</v>
      </c>
      <c r="M1107" s="59">
        <v>0</v>
      </c>
      <c r="N1107" s="29">
        <v>0</v>
      </c>
      <c r="O1107" s="29">
        <v>0</v>
      </c>
      <c r="P1107" s="29">
        <v>5.8428968846044977E-4</v>
      </c>
      <c r="Q1107" s="29">
        <v>5.8428968846044977E-4</v>
      </c>
      <c r="R1107" s="29">
        <v>2.8687704316498765E-3</v>
      </c>
      <c r="S1107" s="29">
        <v>2.8687704316498765E-3</v>
      </c>
      <c r="T1107" s="29">
        <v>9.6959648205886071E-3</v>
      </c>
      <c r="U1107" s="29">
        <v>9.6959648205886071E-3</v>
      </c>
      <c r="V1107" s="29"/>
      <c r="W1107" s="29"/>
      <c r="X1107" s="29">
        <v>3.3555681946758724E-3</v>
      </c>
      <c r="Y1107" s="29">
        <v>3.3555681946758724E-3</v>
      </c>
      <c r="Z1107" s="28" t="s">
        <v>19</v>
      </c>
      <c r="AA1107" s="37"/>
      <c r="AB1107" s="38">
        <f t="shared" si="22"/>
        <v>-7.3430460562827893</v>
      </c>
    </row>
    <row r="1108" spans="1:28">
      <c r="A1108" s="27">
        <v>43105</v>
      </c>
      <c r="B1108" s="29">
        <v>5.8828986581585712E-3</v>
      </c>
      <c r="C1108" s="29">
        <v>5.8828986581585712E-3</v>
      </c>
      <c r="D1108" s="29">
        <v>0.39692882497720272</v>
      </c>
      <c r="E1108" s="29">
        <v>0.39692882497720272</v>
      </c>
      <c r="F1108" s="29">
        <v>0</v>
      </c>
      <c r="G1108" s="29">
        <v>0</v>
      </c>
      <c r="H1108" s="29">
        <v>3.7557604418772858E-2</v>
      </c>
      <c r="I1108" s="29">
        <v>3.7557604418772858E-2</v>
      </c>
      <c r="J1108" s="29">
        <v>1.5018145824948518E-3</v>
      </c>
      <c r="K1108" s="59">
        <v>1.5018145824948517E-5</v>
      </c>
      <c r="L1108" s="59">
        <v>4.3674265142429627E-2</v>
      </c>
      <c r="M1108" s="59">
        <v>4.3674265142429629E-4</v>
      </c>
      <c r="N1108" s="29">
        <v>0</v>
      </c>
      <c r="O1108" s="29">
        <v>0</v>
      </c>
      <c r="P1108" s="29">
        <v>4.9177815387652082E-3</v>
      </c>
      <c r="Q1108" s="29">
        <v>4.9177815387652082E-3</v>
      </c>
      <c r="R1108" s="29">
        <v>5.0470662612900254E-3</v>
      </c>
      <c r="S1108" s="29">
        <v>5.0470662612900254E-3</v>
      </c>
      <c r="T1108" s="29">
        <v>0</v>
      </c>
      <c r="U1108" s="29">
        <v>0</v>
      </c>
      <c r="V1108" s="29"/>
      <c r="W1108" s="29"/>
      <c r="X1108" s="29">
        <v>4.6871965364993296E-3</v>
      </c>
      <c r="Y1108" s="29">
        <v>4.6871965364993296E-3</v>
      </c>
      <c r="Z1108" s="28" t="s">
        <v>19</v>
      </c>
      <c r="AA1108" s="37"/>
      <c r="AB1108" s="38">
        <f t="shared" si="22"/>
        <v>-3.2818794067939816</v>
      </c>
    </row>
    <row r="1109" spans="1:28">
      <c r="A1109" s="27">
        <v>43106</v>
      </c>
      <c r="B1109" s="29">
        <v>0.49771064998440007</v>
      </c>
      <c r="C1109" s="29">
        <v>0.49771064998440007</v>
      </c>
      <c r="D1109" s="29">
        <v>0.14082015972497139</v>
      </c>
      <c r="E1109" s="29">
        <v>0.14082015972497139</v>
      </c>
      <c r="F1109" s="29">
        <v>0</v>
      </c>
      <c r="G1109" s="29">
        <v>0</v>
      </c>
      <c r="H1109" s="29">
        <v>0.46880253329811133</v>
      </c>
      <c r="I1109" s="29">
        <v>0.46880253329811133</v>
      </c>
      <c r="J1109" s="29">
        <v>0.35870933580505243</v>
      </c>
      <c r="K1109" s="59">
        <v>3.5870933580505245E-3</v>
      </c>
      <c r="L1109" s="59">
        <v>0.15572701901441774</v>
      </c>
      <c r="M1109" s="59">
        <v>1.5572701901441775E-3</v>
      </c>
      <c r="N1109" s="29">
        <v>0</v>
      </c>
      <c r="O1109" s="29">
        <v>0</v>
      </c>
      <c r="P1109" s="29">
        <v>0.34226777555285437</v>
      </c>
      <c r="Q1109" s="29">
        <v>0.34226777555285437</v>
      </c>
      <c r="R1109" s="29">
        <v>0</v>
      </c>
      <c r="S1109" s="29">
        <v>0</v>
      </c>
      <c r="T1109" s="29">
        <v>0</v>
      </c>
      <c r="U1109" s="29">
        <v>0</v>
      </c>
      <c r="V1109" s="29"/>
      <c r="W1109" s="29"/>
      <c r="X1109" s="29">
        <v>0</v>
      </c>
      <c r="Y1109" s="29">
        <v>0</v>
      </c>
      <c r="Z1109" s="28" t="s">
        <v>19</v>
      </c>
      <c r="AA1109" s="37"/>
      <c r="AB1109" s="38">
        <f t="shared" si="22"/>
        <v>-0.75757363694103508</v>
      </c>
    </row>
    <row r="1110" spans="1:28">
      <c r="A1110" s="27">
        <v>43107</v>
      </c>
      <c r="B1110" s="29">
        <v>1.22533935213148E-2</v>
      </c>
      <c r="C1110" s="29">
        <v>1.22533935213148E-2</v>
      </c>
      <c r="D1110" s="29">
        <v>0</v>
      </c>
      <c r="E1110" s="29">
        <v>0</v>
      </c>
      <c r="F1110" s="29">
        <v>0</v>
      </c>
      <c r="G1110" s="29">
        <v>0</v>
      </c>
      <c r="H1110" s="29">
        <v>1.1260869093276124E-2</v>
      </c>
      <c r="I1110" s="29">
        <v>1.1260869093276124E-2</v>
      </c>
      <c r="J1110" s="29">
        <v>3.919636328956989E-3</v>
      </c>
      <c r="K1110" s="59">
        <v>3.919636328956989E-5</v>
      </c>
      <c r="L1110" s="59">
        <v>0</v>
      </c>
      <c r="M1110" s="59">
        <v>0</v>
      </c>
      <c r="N1110" s="29">
        <v>0</v>
      </c>
      <c r="O1110" s="29">
        <v>0</v>
      </c>
      <c r="P1110" s="29">
        <v>3.6021459293586731E-3</v>
      </c>
      <c r="Q1110" s="29">
        <v>3.6021459293586731E-3</v>
      </c>
      <c r="R1110" s="29">
        <v>2.6209696634674953E-3</v>
      </c>
      <c r="S1110" s="29">
        <v>2.6209696634674953E-3</v>
      </c>
      <c r="T1110" s="29">
        <v>3.5858489375889847E-2</v>
      </c>
      <c r="U1110" s="29">
        <v>3.5858489375889847E-2</v>
      </c>
      <c r="V1110" s="29"/>
      <c r="W1110" s="29"/>
      <c r="X1110" s="29">
        <v>4.9908963599673119E-3</v>
      </c>
      <c r="Y1110" s="29">
        <v>4.9908963599673119E-3</v>
      </c>
      <c r="Z1110" s="28" t="s">
        <v>19</v>
      </c>
      <c r="AA1110" s="37"/>
      <c r="AB1110" s="38">
        <f t="shared" si="22"/>
        <v>-4.4864214751215918</v>
      </c>
    </row>
    <row r="1111" spans="1:28">
      <c r="A1111" s="27">
        <v>43108</v>
      </c>
      <c r="B1111" s="29">
        <v>1.8844110976380973E-2</v>
      </c>
      <c r="C1111" s="29">
        <v>1.8844110976380973E-2</v>
      </c>
      <c r="D1111" s="29">
        <v>0</v>
      </c>
      <c r="E1111" s="29">
        <v>0</v>
      </c>
      <c r="F1111" s="29">
        <v>0</v>
      </c>
      <c r="G1111" s="29">
        <v>0</v>
      </c>
      <c r="H1111" s="29">
        <v>1.731773867501029E-2</v>
      </c>
      <c r="I1111" s="29">
        <v>1.731773867501029E-2</v>
      </c>
      <c r="J1111" s="29">
        <v>6.4685697104482917E-3</v>
      </c>
      <c r="K1111" s="59">
        <v>6.4685697104482911E-5</v>
      </c>
      <c r="L1111" s="59">
        <v>0</v>
      </c>
      <c r="M1111" s="59">
        <v>0</v>
      </c>
      <c r="N1111" s="29">
        <v>0</v>
      </c>
      <c r="O1111" s="29">
        <v>0</v>
      </c>
      <c r="P1111" s="29">
        <v>5.9446157999725512E-3</v>
      </c>
      <c r="Q1111" s="29">
        <v>5.9446157999725512E-3</v>
      </c>
      <c r="R1111" s="29">
        <v>0</v>
      </c>
      <c r="S1111" s="29">
        <v>0</v>
      </c>
      <c r="T1111" s="29">
        <v>0</v>
      </c>
      <c r="U1111" s="29">
        <v>0</v>
      </c>
      <c r="V1111" s="29"/>
      <c r="W1111" s="29"/>
      <c r="X1111" s="29">
        <v>0</v>
      </c>
      <c r="Y1111" s="29">
        <v>0</v>
      </c>
      <c r="Z1111" s="28" t="s">
        <v>19</v>
      </c>
      <c r="AA1111" s="37"/>
      <c r="AB1111" s="38">
        <f t="shared" si="22"/>
        <v>-4.0560239458607548</v>
      </c>
    </row>
    <row r="1112" spans="1:28">
      <c r="A1112" s="27">
        <v>43109</v>
      </c>
      <c r="B1112" s="29">
        <v>2.5711667024056688E-2</v>
      </c>
      <c r="C1112" s="29">
        <v>2.5711667024056688E-2</v>
      </c>
      <c r="D1112" s="29">
        <v>2.8542073463186116E-2</v>
      </c>
      <c r="E1112" s="29">
        <v>2.8542073463186116E-2</v>
      </c>
      <c r="F1112" s="29">
        <v>0</v>
      </c>
      <c r="G1112" s="29">
        <v>0</v>
      </c>
      <c r="H1112" s="29">
        <v>2.5940929842330436E-2</v>
      </c>
      <c r="I1112" s="29">
        <v>2.5940929842330436E-2</v>
      </c>
      <c r="J1112" s="29">
        <v>2.0764347541453291E-2</v>
      </c>
      <c r="K1112" s="59">
        <v>2.0764347541453291E-4</v>
      </c>
      <c r="L1112" s="59">
        <v>1.7227892963023766E-2</v>
      </c>
      <c r="M1112" s="59">
        <v>1.7227892963023766E-4</v>
      </c>
      <c r="N1112" s="29">
        <v>0</v>
      </c>
      <c r="O1112" s="29">
        <v>0</v>
      </c>
      <c r="P1112" s="29">
        <v>2.0477894849663478E-2</v>
      </c>
      <c r="Q1112" s="29">
        <v>2.0477894849663478E-2</v>
      </c>
      <c r="R1112" s="29">
        <v>6.9400099755693861E-3</v>
      </c>
      <c r="S1112" s="29">
        <v>6.9400099755693861E-3</v>
      </c>
      <c r="T1112" s="29">
        <v>0</v>
      </c>
      <c r="U1112" s="29">
        <v>0</v>
      </c>
      <c r="V1112" s="29"/>
      <c r="W1112" s="29"/>
      <c r="X1112" s="29">
        <v>6.4451681505059517E-3</v>
      </c>
      <c r="Y1112" s="29">
        <v>6.4451681505059517E-3</v>
      </c>
      <c r="Z1112" s="28" t="s">
        <v>19</v>
      </c>
      <c r="AA1112" s="37"/>
      <c r="AB1112" s="38">
        <f t="shared" si="22"/>
        <v>-3.6519332548484527</v>
      </c>
    </row>
    <row r="1113" spans="1:28">
      <c r="A1113" s="27">
        <v>43110</v>
      </c>
      <c r="B1113" s="29">
        <v>1.5100055631496962E-2</v>
      </c>
      <c r="C1113" s="29">
        <v>1.5100055631496962E-2</v>
      </c>
      <c r="D1113" s="29">
        <v>0</v>
      </c>
      <c r="E1113" s="29">
        <v>0</v>
      </c>
      <c r="F1113" s="29">
        <v>0</v>
      </c>
      <c r="G1113" s="29">
        <v>0</v>
      </c>
      <c r="H1113" s="29">
        <v>1.3876951676422517E-2</v>
      </c>
      <c r="I1113" s="29">
        <v>1.3876951676422517E-2</v>
      </c>
      <c r="J1113" s="29">
        <v>1.4540483835076456E-2</v>
      </c>
      <c r="K1113" s="59">
        <v>1.4540483835076456E-4</v>
      </c>
      <c r="L1113" s="59">
        <v>0</v>
      </c>
      <c r="M1113" s="59">
        <v>0</v>
      </c>
      <c r="N1113" s="29">
        <v>0</v>
      </c>
      <c r="O1113" s="29">
        <v>0</v>
      </c>
      <c r="P1113" s="29">
        <v>1.336270517509049E-2</v>
      </c>
      <c r="Q1113" s="29">
        <v>1.336270517509049E-2</v>
      </c>
      <c r="R1113" s="29">
        <v>2.1608226985503653E-3</v>
      </c>
      <c r="S1113" s="29">
        <v>2.1608226985503653E-3</v>
      </c>
      <c r="T1113" s="29">
        <v>0</v>
      </c>
      <c r="U1113" s="29">
        <v>0</v>
      </c>
      <c r="V1113" s="29"/>
      <c r="W1113" s="29"/>
      <c r="X1113" s="29">
        <v>2.006750088921093E-3</v>
      </c>
      <c r="Y1113" s="29">
        <v>2.006750088921093E-3</v>
      </c>
      <c r="Z1113" s="28" t="s">
        <v>19</v>
      </c>
      <c r="AA1113" s="37"/>
      <c r="AB1113" s="38">
        <f t="shared" si="22"/>
        <v>-4.277525967877736</v>
      </c>
    </row>
    <row r="1114" spans="1:28">
      <c r="A1114" s="27">
        <v>43111</v>
      </c>
      <c r="B1114" s="29">
        <v>2.5158238189461498E-2</v>
      </c>
      <c r="C1114" s="29">
        <v>2.5158238189461498E-2</v>
      </c>
      <c r="D1114" s="29">
        <v>3.4098480971096927E-3</v>
      </c>
      <c r="E1114" s="29">
        <v>3.4098480971096927E-3</v>
      </c>
      <c r="F1114" s="29">
        <v>0</v>
      </c>
      <c r="G1114" s="29">
        <v>0</v>
      </c>
      <c r="H1114" s="29">
        <v>2.3396619385688901E-2</v>
      </c>
      <c r="I1114" s="29">
        <v>2.3396619385688901E-2</v>
      </c>
      <c r="J1114" s="29">
        <v>5.4223310219561251E-3</v>
      </c>
      <c r="K1114" s="59">
        <v>5.4223310219561254E-5</v>
      </c>
      <c r="L1114" s="59">
        <v>1.9313781348681352E-3</v>
      </c>
      <c r="M1114" s="59">
        <v>1.9313781348681353E-5</v>
      </c>
      <c r="N1114" s="29">
        <v>0</v>
      </c>
      <c r="O1114" s="29">
        <v>0</v>
      </c>
      <c r="P1114" s="29">
        <v>5.139563965504388E-3</v>
      </c>
      <c r="Q1114" s="29">
        <v>5.139563965504388E-3</v>
      </c>
      <c r="R1114" s="29">
        <v>3.1848752577286837E-3</v>
      </c>
      <c r="S1114" s="29">
        <v>3.1848752577286837E-3</v>
      </c>
      <c r="T1114" s="29">
        <v>0</v>
      </c>
      <c r="U1114" s="29">
        <v>0</v>
      </c>
      <c r="V1114" s="29"/>
      <c r="W1114" s="29"/>
      <c r="X1114" s="29">
        <v>2.9577848802390559E-3</v>
      </c>
      <c r="Y1114" s="29">
        <v>2.9577848802390559E-3</v>
      </c>
      <c r="Z1114" s="28" t="s">
        <v>19</v>
      </c>
      <c r="AA1114" s="37"/>
      <c r="AB1114" s="38">
        <f t="shared" si="22"/>
        <v>-3.7551637377524334</v>
      </c>
    </row>
    <row r="1115" spans="1:28">
      <c r="A1115" s="27">
        <v>43112</v>
      </c>
      <c r="B1115" s="29">
        <v>9.7604909347151145E-2</v>
      </c>
      <c r="C1115" s="29">
        <v>9.7604909347151145E-2</v>
      </c>
      <c r="D1115" s="29">
        <v>1.3268905130738899</v>
      </c>
      <c r="E1115" s="29">
        <v>1.3268905130738899</v>
      </c>
      <c r="F1115" s="29">
        <v>0</v>
      </c>
      <c r="G1115" s="29">
        <v>0</v>
      </c>
      <c r="H1115" s="29">
        <v>0.19717699838621625</v>
      </c>
      <c r="I1115" s="29">
        <v>0.19717699838621625</v>
      </c>
      <c r="J1115" s="29">
        <v>0.17079187462250042</v>
      </c>
      <c r="K1115" s="59">
        <v>1.7079187462250042E-3</v>
      </c>
      <c r="L1115" s="59">
        <v>9.6711642879799067E-2</v>
      </c>
      <c r="M1115" s="59">
        <v>9.6711642879799067E-4</v>
      </c>
      <c r="N1115" s="29">
        <v>0</v>
      </c>
      <c r="O1115" s="29">
        <v>0</v>
      </c>
      <c r="P1115" s="29">
        <v>0.16479137855490103</v>
      </c>
      <c r="Q1115" s="29">
        <v>0.16479137855490103</v>
      </c>
      <c r="R1115" s="29">
        <v>6.4078737105623482E-3</v>
      </c>
      <c r="S1115" s="29">
        <v>6.4078737105623482E-3</v>
      </c>
      <c r="T1115" s="29">
        <v>0</v>
      </c>
      <c r="U1115" s="29">
        <v>0</v>
      </c>
      <c r="V1115" s="29"/>
      <c r="W1115" s="29"/>
      <c r="X1115" s="29">
        <v>5.9509746667752361E-3</v>
      </c>
      <c r="Y1115" s="29">
        <v>5.9509746667752361E-3</v>
      </c>
      <c r="Z1115" s="28" t="s">
        <v>19</v>
      </c>
      <c r="AA1115" s="37"/>
      <c r="AB1115" s="38">
        <f t="shared" si="22"/>
        <v>-1.6236534846602257</v>
      </c>
    </row>
    <row r="1116" spans="1:28">
      <c r="A1116" s="27">
        <v>43113</v>
      </c>
      <c r="B1116" s="29">
        <v>0.31073206576000106</v>
      </c>
      <c r="C1116" s="29">
        <v>0.31073206576000106</v>
      </c>
      <c r="D1116" s="29">
        <v>0.91970037887200884</v>
      </c>
      <c r="E1116" s="29">
        <v>0.91970037887200884</v>
      </c>
      <c r="F1116" s="29">
        <v>0</v>
      </c>
      <c r="G1116" s="29">
        <v>0</v>
      </c>
      <c r="H1116" s="29">
        <v>0.36005847689776388</v>
      </c>
      <c r="I1116" s="29">
        <v>0.36005847689776388</v>
      </c>
      <c r="J1116" s="29">
        <v>0.3459046091700026</v>
      </c>
      <c r="K1116" s="59">
        <v>3.459046091700026E-3</v>
      </c>
      <c r="L1116" s="59">
        <v>6.1668903846339562</v>
      </c>
      <c r="M1116" s="59">
        <v>6.1668903846339565E-2</v>
      </c>
      <c r="N1116" s="29">
        <v>0</v>
      </c>
      <c r="O1116" s="29">
        <v>0</v>
      </c>
      <c r="P1116" s="29">
        <v>0.81740424454559957</v>
      </c>
      <c r="Q1116" s="29">
        <v>0.81740424454559957</v>
      </c>
      <c r="R1116" s="29">
        <v>2.922778291381934E-4</v>
      </c>
      <c r="S1116" s="29">
        <v>2.922778291381934E-4</v>
      </c>
      <c r="T1116" s="29">
        <v>0</v>
      </c>
      <c r="U1116" s="29">
        <v>0</v>
      </c>
      <c r="V1116" s="29"/>
      <c r="W1116" s="29"/>
      <c r="X1116" s="29">
        <v>2.7143761494463154E-4</v>
      </c>
      <c r="Y1116" s="29">
        <v>2.7143761494463154E-4</v>
      </c>
      <c r="Z1116" s="28" t="s">
        <v>19</v>
      </c>
      <c r="AA1116" s="37"/>
      <c r="AB1116" s="38">
        <f t="shared" si="22"/>
        <v>-1.02148882489613</v>
      </c>
    </row>
    <row r="1117" spans="1:28">
      <c r="A1117" s="27">
        <v>43114</v>
      </c>
      <c r="B1117" s="29">
        <v>8.6564683697677808E-2</v>
      </c>
      <c r="C1117" s="29">
        <v>8.6564683697677808E-2</v>
      </c>
      <c r="D1117" s="29">
        <v>0</v>
      </c>
      <c r="E1117" s="29">
        <v>0</v>
      </c>
      <c r="F1117" s="29">
        <v>0</v>
      </c>
      <c r="G1117" s="29">
        <v>0</v>
      </c>
      <c r="H1117" s="29">
        <v>7.9552947477345634E-2</v>
      </c>
      <c r="I1117" s="29">
        <v>7.9552947477345634E-2</v>
      </c>
      <c r="J1117" s="29">
        <v>2.3655867381097994E-2</v>
      </c>
      <c r="K1117" s="59">
        <v>2.3655867381097993E-4</v>
      </c>
      <c r="L1117" s="59">
        <v>0</v>
      </c>
      <c r="M1117" s="59">
        <v>0</v>
      </c>
      <c r="N1117" s="29">
        <v>0</v>
      </c>
      <c r="O1117" s="29">
        <v>0</v>
      </c>
      <c r="P1117" s="29">
        <v>2.1739742986550372E-2</v>
      </c>
      <c r="Q1117" s="29">
        <v>2.1739742986550372E-2</v>
      </c>
      <c r="R1117" s="29">
        <v>0</v>
      </c>
      <c r="S1117" s="29">
        <v>0</v>
      </c>
      <c r="T1117" s="29">
        <v>3.5684034098077029E-5</v>
      </c>
      <c r="U1117" s="29">
        <v>3.5684034098077029E-5</v>
      </c>
      <c r="V1117" s="29"/>
      <c r="W1117" s="29"/>
      <c r="X1117" s="29">
        <v>2.5443699102564342E-6</v>
      </c>
      <c r="Y1117" s="29">
        <v>2.5443699102564342E-6</v>
      </c>
      <c r="Z1117" s="28" t="s">
        <v>19</v>
      </c>
      <c r="AA1117" s="37"/>
      <c r="AB1117" s="38">
        <f t="shared" si="22"/>
        <v>-2.5313324730010791</v>
      </c>
    </row>
    <row r="1118" spans="1:28">
      <c r="A1118" s="27">
        <v>43115</v>
      </c>
      <c r="B1118" s="29">
        <v>1.5252029542593734E-2</v>
      </c>
      <c r="C1118" s="29">
        <v>1.5252029542593734E-2</v>
      </c>
      <c r="D1118" s="29">
        <v>0</v>
      </c>
      <c r="E1118" s="29">
        <v>0</v>
      </c>
      <c r="F1118" s="29">
        <v>0</v>
      </c>
      <c r="G1118" s="29">
        <v>0</v>
      </c>
      <c r="H1118" s="29">
        <v>1.4016615706266741E-2</v>
      </c>
      <c r="I1118" s="29">
        <v>1.4016615706266741E-2</v>
      </c>
      <c r="J1118" s="29">
        <v>5.2028814033680286E-3</v>
      </c>
      <c r="K1118" s="59">
        <v>5.2028814033680284E-5</v>
      </c>
      <c r="L1118" s="59">
        <v>0</v>
      </c>
      <c r="M1118" s="59">
        <v>0</v>
      </c>
      <c r="N1118" s="29">
        <v>0</v>
      </c>
      <c r="O1118" s="29">
        <v>0</v>
      </c>
      <c r="P1118" s="29">
        <v>4.7814481995744713E-3</v>
      </c>
      <c r="Q1118" s="29">
        <v>4.7814481995744713E-3</v>
      </c>
      <c r="R1118" s="29">
        <v>0</v>
      </c>
      <c r="S1118" s="29">
        <v>0</v>
      </c>
      <c r="T1118" s="29">
        <v>1.6886838358534433E-2</v>
      </c>
      <c r="U1118" s="29">
        <v>1.6886838358534433E-2</v>
      </c>
      <c r="V1118" s="29"/>
      <c r="W1118" s="29"/>
      <c r="X1118" s="29">
        <v>1.2040780837930701E-3</v>
      </c>
      <c r="Y1118" s="29">
        <v>1.2040780837930701E-3</v>
      </c>
      <c r="Z1118" s="28" t="s">
        <v>19</v>
      </c>
      <c r="AA1118" s="37"/>
      <c r="AB1118" s="38">
        <f t="shared" si="22"/>
        <v>-4.2675118169382502</v>
      </c>
    </row>
    <row r="1119" spans="1:28">
      <c r="A1119" s="27">
        <v>43116</v>
      </c>
      <c r="B1119" s="29">
        <v>2.8478234839092332E-3</v>
      </c>
      <c r="C1119" s="29">
        <v>2.8478234839092332E-3</v>
      </c>
      <c r="D1119" s="29">
        <v>0</v>
      </c>
      <c r="E1119" s="29">
        <v>0</v>
      </c>
      <c r="F1119" s="29">
        <v>0</v>
      </c>
      <c r="G1119" s="29">
        <v>0</v>
      </c>
      <c r="H1119" s="29">
        <v>2.6171498856439558E-3</v>
      </c>
      <c r="I1119" s="29">
        <v>2.6171498856439558E-3</v>
      </c>
      <c r="J1119" s="29">
        <v>2.8387958165114282E-3</v>
      </c>
      <c r="K1119" s="59">
        <v>2.8387958165114282E-5</v>
      </c>
      <c r="L1119" s="59">
        <v>0</v>
      </c>
      <c r="M1119" s="59">
        <v>0</v>
      </c>
      <c r="N1119" s="29">
        <v>0</v>
      </c>
      <c r="O1119" s="29">
        <v>0</v>
      </c>
      <c r="P1119" s="29">
        <v>2.6088534589759084E-3</v>
      </c>
      <c r="Q1119" s="29">
        <v>2.6088534589759084E-3</v>
      </c>
      <c r="R1119" s="29">
        <v>2.8099971725296965E-3</v>
      </c>
      <c r="S1119" s="29">
        <v>2.8099971725296965E-3</v>
      </c>
      <c r="T1119" s="29">
        <v>0</v>
      </c>
      <c r="U1119" s="29">
        <v>0</v>
      </c>
      <c r="V1119" s="29"/>
      <c r="W1119" s="29"/>
      <c r="X1119" s="29">
        <v>2.6096366349839849E-3</v>
      </c>
      <c r="Y1119" s="29">
        <v>2.6096366349839849E-3</v>
      </c>
      <c r="Z1119" s="28" t="s">
        <v>19</v>
      </c>
      <c r="AA1119" s="37"/>
      <c r="AB1119" s="38">
        <f t="shared" si="22"/>
        <v>-5.945669383232425</v>
      </c>
    </row>
    <row r="1120" spans="1:28">
      <c r="A1120" s="27">
        <v>43117</v>
      </c>
      <c r="B1120" s="29">
        <v>1.7577616534740531E-3</v>
      </c>
      <c r="C1120" s="29">
        <v>1.7577616534740531E-3</v>
      </c>
      <c r="D1120" s="29">
        <v>4.1970660553633306E-2</v>
      </c>
      <c r="E1120" s="29">
        <v>4.1970660553633306E-2</v>
      </c>
      <c r="F1120" s="29">
        <v>0</v>
      </c>
      <c r="G1120" s="29">
        <v>0</v>
      </c>
      <c r="H1120" s="29">
        <v>5.0150049968164662E-3</v>
      </c>
      <c r="I1120" s="29">
        <v>5.0150049968164662E-3</v>
      </c>
      <c r="J1120" s="29">
        <v>2.3826175414057285E-3</v>
      </c>
      <c r="K1120" s="59">
        <v>2.3826175414057285E-5</v>
      </c>
      <c r="L1120" s="59">
        <v>2.1097983053585201E-3</v>
      </c>
      <c r="M1120" s="59">
        <v>2.1097983053585202E-5</v>
      </c>
      <c r="N1120" s="29">
        <v>0</v>
      </c>
      <c r="O1120" s="29">
        <v>0</v>
      </c>
      <c r="P1120" s="29">
        <v>2.3605191932424474E-3</v>
      </c>
      <c r="Q1120" s="29">
        <v>2.3605191932424474E-3</v>
      </c>
      <c r="R1120" s="29">
        <v>0</v>
      </c>
      <c r="S1120" s="29">
        <v>0</v>
      </c>
      <c r="T1120" s="29">
        <v>0</v>
      </c>
      <c r="U1120" s="29">
        <v>0</v>
      </c>
      <c r="V1120" s="29"/>
      <c r="W1120" s="29"/>
      <c r="X1120" s="29">
        <v>0</v>
      </c>
      <c r="Y1120" s="29">
        <v>0</v>
      </c>
      <c r="Z1120" s="28" t="s">
        <v>19</v>
      </c>
      <c r="AA1120" s="37"/>
      <c r="AB1120" s="38">
        <f t="shared" si="22"/>
        <v>-5.2953208611945639</v>
      </c>
    </row>
    <row r="1121" spans="1:28">
      <c r="A1121" s="27">
        <v>43118</v>
      </c>
      <c r="B1121" s="29">
        <v>0.66751160148721467</v>
      </c>
      <c r="C1121" s="29">
        <v>0.66751160148721467</v>
      </c>
      <c r="D1121" s="29">
        <v>0.20871536195485996</v>
      </c>
      <c r="E1121" s="29">
        <v>0.20871536195485996</v>
      </c>
      <c r="F1121" s="29">
        <v>0</v>
      </c>
      <c r="G1121" s="29">
        <v>0</v>
      </c>
      <c r="H1121" s="29">
        <v>0.63034912282887112</v>
      </c>
      <c r="I1121" s="29">
        <v>0.63034912282887112</v>
      </c>
      <c r="J1121" s="29">
        <v>0.69860237316406804</v>
      </c>
      <c r="K1121" s="59">
        <v>6.9860237316406804E-3</v>
      </c>
      <c r="L1121" s="59">
        <v>0.1144609226567464</v>
      </c>
      <c r="M1121" s="59">
        <v>1.144609226567464E-3</v>
      </c>
      <c r="N1121" s="29">
        <v>0</v>
      </c>
      <c r="O1121" s="29">
        <v>0</v>
      </c>
      <c r="P1121" s="29">
        <v>0.65128693699122797</v>
      </c>
      <c r="Q1121" s="29">
        <v>0.65128693699122797</v>
      </c>
      <c r="R1121" s="29">
        <v>4.6827991320619253E-3</v>
      </c>
      <c r="S1121" s="29">
        <v>4.6827991320619253E-3</v>
      </c>
      <c r="T1121" s="29">
        <v>3.0223295546704634E-2</v>
      </c>
      <c r="U1121" s="29">
        <v>3.0223295546704634E-2</v>
      </c>
      <c r="V1121" s="29"/>
      <c r="W1121" s="29"/>
      <c r="X1121" s="29">
        <v>6.5039068686989984E-3</v>
      </c>
      <c r="Y1121" s="29">
        <v>6.5039068686989984E-3</v>
      </c>
      <c r="Z1121" s="28" t="s">
        <v>19</v>
      </c>
      <c r="AA1121" s="37"/>
      <c r="AB1121" s="38">
        <f t="shared" si="22"/>
        <v>-0.46148144986786205</v>
      </c>
    </row>
    <row r="1122" spans="1:28">
      <c r="A1122" s="27">
        <v>43119</v>
      </c>
      <c r="B1122" s="29">
        <v>0.9928440227726234</v>
      </c>
      <c r="C1122" s="29">
        <v>0.9928440227726234</v>
      </c>
      <c r="D1122" s="29">
        <v>5.6277388937709656</v>
      </c>
      <c r="E1122" s="29">
        <v>5.6277388937709656</v>
      </c>
      <c r="F1122" s="29">
        <v>0</v>
      </c>
      <c r="G1122" s="29">
        <v>0</v>
      </c>
      <c r="H1122" s="29">
        <v>1.3682703381729153</v>
      </c>
      <c r="I1122" s="29">
        <v>1.3682703381729153</v>
      </c>
      <c r="J1122" s="29">
        <v>1.0538452702029191</v>
      </c>
      <c r="K1122" s="59">
        <v>1.053845270202919E-2</v>
      </c>
      <c r="L1122" s="59">
        <v>4.0041910905526645</v>
      </c>
      <c r="M1122" s="59">
        <v>4.0041910905526647E-2</v>
      </c>
      <c r="N1122" s="29">
        <v>0</v>
      </c>
      <c r="O1122" s="29">
        <v>0</v>
      </c>
      <c r="P1122" s="29">
        <v>1.2928231739783231</v>
      </c>
      <c r="Q1122" s="29">
        <v>1.2928231739783231</v>
      </c>
      <c r="R1122" s="29">
        <v>0.30049513803965605</v>
      </c>
      <c r="S1122" s="29">
        <v>0.30049513803965605</v>
      </c>
      <c r="T1122" s="29">
        <v>0.10375403247607548</v>
      </c>
      <c r="U1122" s="29">
        <v>0.10375403247607548</v>
      </c>
      <c r="V1122" s="29"/>
      <c r="W1122" s="29"/>
      <c r="X1122" s="29">
        <v>0.28646695535911276</v>
      </c>
      <c r="Y1122" s="29">
        <v>0.28646695535911276</v>
      </c>
      <c r="Z1122" s="28" t="s">
        <v>19</v>
      </c>
      <c r="AA1122" s="37"/>
      <c r="AB1122" s="38">
        <f t="shared" si="22"/>
        <v>0.31354741530043956</v>
      </c>
    </row>
    <row r="1123" spans="1:28">
      <c r="A1123" s="27">
        <v>43120</v>
      </c>
      <c r="B1123" s="29">
        <v>0.18357370643523802</v>
      </c>
      <c r="C1123" s="29">
        <v>0.18357370643523802</v>
      </c>
      <c r="D1123" s="29">
        <v>0.25271760998393733</v>
      </c>
      <c r="E1123" s="29">
        <v>0.25271760998393733</v>
      </c>
      <c r="F1123" s="29">
        <v>0</v>
      </c>
      <c r="G1123" s="29">
        <v>0</v>
      </c>
      <c r="H1123" s="29">
        <v>0.18917436009927463</v>
      </c>
      <c r="I1123" s="29">
        <v>0.18917436009927463</v>
      </c>
      <c r="J1123" s="29">
        <v>0.37675080268302769</v>
      </c>
      <c r="K1123" s="59">
        <v>3.7675080268302769E-3</v>
      </c>
      <c r="L1123" s="59">
        <v>5.6975654978609985E-2</v>
      </c>
      <c r="M1123" s="59">
        <v>5.6975654978609982E-4</v>
      </c>
      <c r="N1123" s="29">
        <v>0</v>
      </c>
      <c r="O1123" s="29">
        <v>0</v>
      </c>
      <c r="P1123" s="29">
        <v>0.35084902738916973</v>
      </c>
      <c r="Q1123" s="29">
        <v>0.35084902738916973</v>
      </c>
      <c r="R1123" s="29">
        <v>5.3134203177568314E-3</v>
      </c>
      <c r="S1123" s="29">
        <v>5.3134203177568314E-3</v>
      </c>
      <c r="T1123" s="29">
        <v>3.0223295546704634E-2</v>
      </c>
      <c r="U1123" s="29">
        <v>3.0223295546704634E-2</v>
      </c>
      <c r="V1123" s="29"/>
      <c r="W1123" s="29"/>
      <c r="X1123" s="29">
        <v>7.0895630270306235E-3</v>
      </c>
      <c r="Y1123" s="29">
        <v>7.0895630270306235E-3</v>
      </c>
      <c r="Z1123" s="28" t="s">
        <v>19</v>
      </c>
      <c r="AA1123" s="37"/>
      <c r="AB1123" s="38">
        <f t="shared" si="22"/>
        <v>-1.6650861489933722</v>
      </c>
    </row>
    <row r="1124" spans="1:28">
      <c r="A1124" s="27">
        <v>43121</v>
      </c>
      <c r="B1124" s="29">
        <v>2.6568509531666222E-2</v>
      </c>
      <c r="C1124" s="29">
        <v>2.6568509531666222E-2</v>
      </c>
      <c r="D1124" s="29">
        <v>9.0585852331345237E-2</v>
      </c>
      <c r="E1124" s="29">
        <v>9.0585852331345237E-2</v>
      </c>
      <c r="F1124" s="29">
        <v>0</v>
      </c>
      <c r="G1124" s="29">
        <v>0</v>
      </c>
      <c r="H1124" s="29">
        <v>3.1753911962126118E-2</v>
      </c>
      <c r="I1124" s="29">
        <v>3.1753911962126118E-2</v>
      </c>
      <c r="J1124" s="29">
        <v>1.6512005015740936E-2</v>
      </c>
      <c r="K1124" s="59">
        <v>1.6512005015740936E-4</v>
      </c>
      <c r="L1124" s="59">
        <v>3.5085962734509125E-2</v>
      </c>
      <c r="M1124" s="59">
        <v>3.5085962734509126E-4</v>
      </c>
      <c r="N1124" s="29">
        <v>0</v>
      </c>
      <c r="O1124" s="29">
        <v>0</v>
      </c>
      <c r="P1124" s="29">
        <v>1.8016494913104229E-2</v>
      </c>
      <c r="Q1124" s="29">
        <v>1.8016494913104229E-2</v>
      </c>
      <c r="R1124" s="29">
        <v>1.4756853438553353E-3</v>
      </c>
      <c r="S1124" s="29">
        <v>1.4756853438553353E-3</v>
      </c>
      <c r="T1124" s="29">
        <v>0</v>
      </c>
      <c r="U1124" s="29">
        <v>0</v>
      </c>
      <c r="V1124" s="29"/>
      <c r="W1124" s="29"/>
      <c r="X1124" s="29">
        <v>1.37046491458458E-3</v>
      </c>
      <c r="Y1124" s="29">
        <v>1.37046491458458E-3</v>
      </c>
      <c r="Z1124" s="28" t="s">
        <v>19</v>
      </c>
      <c r="AA1124" s="37"/>
      <c r="AB1124" s="38">
        <f t="shared" si="22"/>
        <v>-3.4497393498277913</v>
      </c>
    </row>
    <row r="1125" spans="1:28">
      <c r="A1125" s="27">
        <v>43122</v>
      </c>
      <c r="B1125" s="29">
        <v>4.9254710133409596E-2</v>
      </c>
      <c r="C1125" s="29">
        <v>4.9254710133409596E-2</v>
      </c>
      <c r="D1125" s="29">
        <v>7.7807029262945152E-2</v>
      </c>
      <c r="E1125" s="29">
        <v>7.7807029262945152E-2</v>
      </c>
      <c r="F1125" s="29">
        <v>0</v>
      </c>
      <c r="G1125" s="29">
        <v>0</v>
      </c>
      <c r="H1125" s="29">
        <v>5.1567446940884561E-2</v>
      </c>
      <c r="I1125" s="29">
        <v>5.1567446940884561E-2</v>
      </c>
      <c r="J1125" s="29">
        <v>2.8014432399783833E-2</v>
      </c>
      <c r="K1125" s="59">
        <v>2.8014432399783834E-4</v>
      </c>
      <c r="L1125" s="59">
        <v>9.8785757151059514E-2</v>
      </c>
      <c r="M1125" s="59">
        <v>9.8785757151059511E-4</v>
      </c>
      <c r="N1125" s="29">
        <v>0</v>
      </c>
      <c r="O1125" s="29">
        <v>0</v>
      </c>
      <c r="P1125" s="29">
        <v>3.374690712183636E-2</v>
      </c>
      <c r="Q1125" s="29">
        <v>3.374690712183636E-2</v>
      </c>
      <c r="R1125" s="29">
        <v>0</v>
      </c>
      <c r="S1125" s="29">
        <v>0</v>
      </c>
      <c r="T1125" s="29">
        <v>0</v>
      </c>
      <c r="U1125" s="29">
        <v>0</v>
      </c>
      <c r="V1125" s="29"/>
      <c r="W1125" s="29"/>
      <c r="X1125" s="29">
        <v>0</v>
      </c>
      <c r="Y1125" s="29">
        <v>0</v>
      </c>
      <c r="Z1125" s="28" t="s">
        <v>19</v>
      </c>
      <c r="AA1125" s="37"/>
      <c r="AB1125" s="38">
        <f t="shared" si="22"/>
        <v>-2.9648646788175488</v>
      </c>
    </row>
    <row r="1126" spans="1:28">
      <c r="A1126" s="27">
        <v>43123</v>
      </c>
      <c r="B1126" s="29">
        <v>1.0216433809115086E-2</v>
      </c>
      <c r="C1126" s="29">
        <v>1.0216433809115086E-2</v>
      </c>
      <c r="D1126" s="29">
        <v>3.6823544253608953E-2</v>
      </c>
      <c r="E1126" s="29">
        <v>3.6823544253608953E-2</v>
      </c>
      <c r="F1126" s="29">
        <v>0</v>
      </c>
      <c r="G1126" s="29">
        <v>0</v>
      </c>
      <c r="H1126" s="29">
        <v>1.2371608784092103E-2</v>
      </c>
      <c r="I1126" s="29">
        <v>1.2371608784092103E-2</v>
      </c>
      <c r="J1126" s="29">
        <v>9.5606701211177168E-3</v>
      </c>
      <c r="K1126" s="59">
        <v>9.5606701211177169E-5</v>
      </c>
      <c r="L1126" s="59">
        <v>2.7357759475192387E-4</v>
      </c>
      <c r="M1126" s="59">
        <v>2.7357759475192386E-6</v>
      </c>
      <c r="N1126" s="29">
        <v>0</v>
      </c>
      <c r="O1126" s="29">
        <v>0</v>
      </c>
      <c r="P1126" s="29">
        <v>8.8084159654147013E-3</v>
      </c>
      <c r="Q1126" s="29">
        <v>8.8084159654147013E-3</v>
      </c>
      <c r="R1126" s="29">
        <v>2.4827730812119362E-3</v>
      </c>
      <c r="S1126" s="29">
        <v>2.4827730812119362E-3</v>
      </c>
      <c r="T1126" s="29">
        <v>0</v>
      </c>
      <c r="U1126" s="29">
        <v>0</v>
      </c>
      <c r="V1126" s="29"/>
      <c r="W1126" s="29"/>
      <c r="X1126" s="29">
        <v>2.3057445226003213E-3</v>
      </c>
      <c r="Y1126" s="29">
        <v>2.3057445226003213E-3</v>
      </c>
      <c r="Z1126" s="28" t="s">
        <v>19</v>
      </c>
      <c r="AA1126" s="37"/>
      <c r="AB1126" s="38">
        <f t="shared" si="22"/>
        <v>-4.3923510457316839</v>
      </c>
    </row>
    <row r="1127" spans="1:28">
      <c r="A1127" s="27">
        <v>43124</v>
      </c>
      <c r="B1127" s="29">
        <v>0.11695511019850727</v>
      </c>
      <c r="C1127" s="29">
        <v>0.11695511019850727</v>
      </c>
      <c r="D1127" s="29">
        <v>0.1090807026848505</v>
      </c>
      <c r="E1127" s="29">
        <v>0.1090807026848505</v>
      </c>
      <c r="F1127" s="29">
        <v>0</v>
      </c>
      <c r="G1127" s="29">
        <v>0</v>
      </c>
      <c r="H1127" s="29">
        <v>0.11631728347727771</v>
      </c>
      <c r="I1127" s="29">
        <v>0.11631728347727771</v>
      </c>
      <c r="J1127" s="29">
        <v>1.5251078459176157E-2</v>
      </c>
      <c r="K1127" s="59">
        <v>1.5251078459176156E-4</v>
      </c>
      <c r="L1127" s="59">
        <v>2.8056369702710222E-3</v>
      </c>
      <c r="M1127" s="59">
        <v>2.8056369702710222E-5</v>
      </c>
      <c r="N1127" s="29">
        <v>0</v>
      </c>
      <c r="O1127" s="29">
        <v>0</v>
      </c>
      <c r="P1127" s="29">
        <v>1.4242998152771455E-2</v>
      </c>
      <c r="Q1127" s="29">
        <v>1.4242998152771455E-2</v>
      </c>
      <c r="R1127" s="29">
        <v>2.5266847183980666E-2</v>
      </c>
      <c r="S1127" s="29">
        <v>2.5266847183980666E-2</v>
      </c>
      <c r="T1127" s="29">
        <v>1.6904860597977904E-2</v>
      </c>
      <c r="U1127" s="29">
        <v>1.6904860597977904E-2</v>
      </c>
      <c r="V1127" s="29"/>
      <c r="W1127" s="29"/>
      <c r="X1127" s="29">
        <v>2.4670614510261191E-2</v>
      </c>
      <c r="Y1127" s="29">
        <v>2.4670614510261191E-2</v>
      </c>
      <c r="Z1127" s="28" t="s">
        <v>19</v>
      </c>
      <c r="AA1127" s="37"/>
      <c r="AB1127" s="38">
        <f t="shared" si="22"/>
        <v>-2.1514336193444814</v>
      </c>
    </row>
    <row r="1128" spans="1:28">
      <c r="A1128" s="27">
        <v>43125</v>
      </c>
      <c r="B1128" s="29">
        <v>0.20096510236195414</v>
      </c>
      <c r="C1128" s="29">
        <v>0.20096510236195414</v>
      </c>
      <c r="D1128" s="29">
        <v>1.5881365098065721</v>
      </c>
      <c r="E1128" s="29">
        <v>1.5881365098065721</v>
      </c>
      <c r="F1128" s="29">
        <v>0</v>
      </c>
      <c r="G1128" s="29">
        <v>0</v>
      </c>
      <c r="H1128" s="29">
        <v>0.31332593574012213</v>
      </c>
      <c r="I1128" s="29">
        <v>0.31332593574012213</v>
      </c>
      <c r="J1128" s="29">
        <v>0.305914422862956</v>
      </c>
      <c r="K1128" s="59">
        <v>3.0591442286295599E-3</v>
      </c>
      <c r="L1128" s="59">
        <v>8.2817494423145632</v>
      </c>
      <c r="M1128" s="59">
        <v>8.2817494423145635E-2</v>
      </c>
      <c r="N1128" s="29">
        <v>0</v>
      </c>
      <c r="O1128" s="29">
        <v>0</v>
      </c>
      <c r="P1128" s="29">
        <v>0.95195676836029008</v>
      </c>
      <c r="Q1128" s="29">
        <v>0.95195676836029008</v>
      </c>
      <c r="R1128" s="29">
        <v>4.3746366382966563E-3</v>
      </c>
      <c r="S1128" s="29">
        <v>4.3746366382966563E-3</v>
      </c>
      <c r="T1128" s="29">
        <v>2.2143204714617837E-2</v>
      </c>
      <c r="U1128" s="29">
        <v>2.2143204714617837E-2</v>
      </c>
      <c r="V1128" s="29"/>
      <c r="W1128" s="29"/>
      <c r="X1128" s="29">
        <v>5.6415844793808838E-3</v>
      </c>
      <c r="Y1128" s="29">
        <v>5.6415844793808838E-3</v>
      </c>
      <c r="Z1128" s="28" t="s">
        <v>19</v>
      </c>
      <c r="AA1128" s="37"/>
      <c r="AB1128" s="38">
        <f t="shared" si="22"/>
        <v>-1.1605113020049378</v>
      </c>
    </row>
    <row r="1129" spans="1:28">
      <c r="A1129" s="27">
        <v>43126</v>
      </c>
      <c r="B1129" s="29">
        <v>7.7320105774949008E-2</v>
      </c>
      <c r="C1129" s="29">
        <v>7.7320105774949008E-2</v>
      </c>
      <c r="D1129" s="29">
        <v>0.12336484698656719</v>
      </c>
      <c r="E1129" s="29">
        <v>0.12336484698656719</v>
      </c>
      <c r="F1129" s="29">
        <v>0</v>
      </c>
      <c r="G1129" s="29">
        <v>0</v>
      </c>
      <c r="H1129" s="29">
        <v>8.1049728132686405E-2</v>
      </c>
      <c r="I1129" s="29">
        <v>8.1049728132686405E-2</v>
      </c>
      <c r="J1129" s="29">
        <v>1.5091794555155946E-2</v>
      </c>
      <c r="K1129" s="59">
        <v>1.5091794555155945E-4</v>
      </c>
      <c r="L1129" s="59">
        <v>8.4980637934197953E-2</v>
      </c>
      <c r="M1129" s="59">
        <v>8.4980637934197953E-4</v>
      </c>
      <c r="N1129" s="29">
        <v>0</v>
      </c>
      <c r="O1129" s="29">
        <v>0</v>
      </c>
      <c r="P1129" s="29">
        <v>2.0752788318263722E-2</v>
      </c>
      <c r="Q1129" s="29">
        <v>2.0752788318263722E-2</v>
      </c>
      <c r="R1129" s="29">
        <v>0</v>
      </c>
      <c r="S1129" s="29">
        <v>0</v>
      </c>
      <c r="T1129" s="29">
        <v>1.9313781348681352E-3</v>
      </c>
      <c r="U1129" s="29">
        <v>1.9313781348681352E-3</v>
      </c>
      <c r="V1129" s="29"/>
      <c r="W1129" s="29"/>
      <c r="X1129" s="29">
        <v>1.3771258031474904E-4</v>
      </c>
      <c r="Y1129" s="29">
        <v>1.3771258031474904E-4</v>
      </c>
      <c r="Z1129" s="28" t="s">
        <v>19</v>
      </c>
      <c r="AA1129" s="37"/>
      <c r="AB1129" s="38">
        <f t="shared" si="22"/>
        <v>-2.5126923851220999</v>
      </c>
    </row>
    <row r="1130" spans="1:28">
      <c r="A1130" s="27">
        <v>43127</v>
      </c>
      <c r="B1130" s="29">
        <v>9.9489897585063186E-2</v>
      </c>
      <c r="C1130" s="29">
        <v>9.9489897585063186E-2</v>
      </c>
      <c r="D1130" s="29">
        <v>4.9088959370466645E-2</v>
      </c>
      <c r="E1130" s="29">
        <v>4.9088959370466645E-2</v>
      </c>
      <c r="F1130" s="29">
        <v>0</v>
      </c>
      <c r="G1130" s="29">
        <v>0</v>
      </c>
      <c r="H1130" s="29">
        <v>9.5407423429064039E-2</v>
      </c>
      <c r="I1130" s="29">
        <v>9.5407423429064039E-2</v>
      </c>
      <c r="J1130" s="29">
        <v>5.7165336808977341E-2</v>
      </c>
      <c r="K1130" s="59">
        <v>5.7165336808977338E-4</v>
      </c>
      <c r="L1130" s="59">
        <v>7.4167331651647378E-3</v>
      </c>
      <c r="M1130" s="59">
        <v>7.4167331651647371E-5</v>
      </c>
      <c r="N1130" s="29">
        <v>0</v>
      </c>
      <c r="O1130" s="29">
        <v>0</v>
      </c>
      <c r="P1130" s="29">
        <v>5.3135701729404732E-2</v>
      </c>
      <c r="Q1130" s="29">
        <v>5.3135701729404732E-2</v>
      </c>
      <c r="R1130" s="29">
        <v>6.6318474818041163E-3</v>
      </c>
      <c r="S1130" s="29">
        <v>6.6318474818041163E-3</v>
      </c>
      <c r="T1130" s="29">
        <v>6.451961720763422E-3</v>
      </c>
      <c r="U1130" s="29">
        <v>6.451961720763422E-3</v>
      </c>
      <c r="V1130" s="29"/>
      <c r="W1130" s="29"/>
      <c r="X1130" s="29">
        <v>6.6190211316101465E-3</v>
      </c>
      <c r="Y1130" s="29">
        <v>6.6190211316101465E-3</v>
      </c>
      <c r="Z1130" s="28" t="s">
        <v>19</v>
      </c>
      <c r="AA1130" s="37"/>
      <c r="AB1130" s="38">
        <f t="shared" si="22"/>
        <v>-2.3495988898333815</v>
      </c>
    </row>
    <row r="1131" spans="1:28">
      <c r="A1131" s="27">
        <v>43128</v>
      </c>
      <c r="B1131" s="29">
        <v>10.780220527187968</v>
      </c>
      <c r="C1131" s="29">
        <v>10.780220527187968</v>
      </c>
      <c r="D1131" s="29">
        <v>8.3455269344739467</v>
      </c>
      <c r="E1131" s="29">
        <v>8.3455269344739467</v>
      </c>
      <c r="F1131" s="29">
        <v>0</v>
      </c>
      <c r="G1131" s="29">
        <v>0</v>
      </c>
      <c r="H1131" s="29">
        <v>10.583010435032319</v>
      </c>
      <c r="I1131" s="29">
        <v>10.583010435032319</v>
      </c>
      <c r="J1131" s="29">
        <v>2.8609293153235686</v>
      </c>
      <c r="K1131" s="59">
        <v>2.8609293153235685E-2</v>
      </c>
      <c r="L1131" s="59">
        <v>1.0159821843627073</v>
      </c>
      <c r="M1131" s="59">
        <v>1.0159821843627072E-2</v>
      </c>
      <c r="N1131" s="29">
        <v>0</v>
      </c>
      <c r="O1131" s="29">
        <v>0</v>
      </c>
      <c r="P1131" s="29">
        <v>2.7114886650471184</v>
      </c>
      <c r="Q1131" s="29">
        <v>2.7114886650471184</v>
      </c>
      <c r="R1131" s="29">
        <v>1.5535202005280062E-3</v>
      </c>
      <c r="S1131" s="29">
        <v>1.5535202005280062E-3</v>
      </c>
      <c r="T1131" s="29">
        <v>0</v>
      </c>
      <c r="U1131" s="29">
        <v>0</v>
      </c>
      <c r="V1131" s="29"/>
      <c r="W1131" s="29"/>
      <c r="X1131" s="29">
        <v>1.4427499316078784E-3</v>
      </c>
      <c r="Y1131" s="29">
        <v>1.4427499316078784E-3</v>
      </c>
      <c r="Z1131" s="28" t="s">
        <v>20</v>
      </c>
      <c r="AA1131" s="37"/>
      <c r="AB1131" s="38">
        <f t="shared" si="22"/>
        <v>2.3592499261294626</v>
      </c>
    </row>
    <row r="1132" spans="1:28">
      <c r="A1132" s="27">
        <v>43129</v>
      </c>
      <c r="B1132" s="29">
        <v>0.85384287927027669</v>
      </c>
      <c r="C1132" s="29">
        <v>0.85384287927027669</v>
      </c>
      <c r="D1132" s="29">
        <v>0.19738691620072166</v>
      </c>
      <c r="E1132" s="29">
        <v>0.19738691620072166</v>
      </c>
      <c r="F1132" s="29">
        <v>0</v>
      </c>
      <c r="G1132" s="29">
        <v>0</v>
      </c>
      <c r="H1132" s="29">
        <v>0.8006699702190152</v>
      </c>
      <c r="I1132" s="29">
        <v>0.8006699702190152</v>
      </c>
      <c r="J1132" s="29">
        <v>1.0645796337232625</v>
      </c>
      <c r="K1132" s="59">
        <v>1.0645796337232625E-2</v>
      </c>
      <c r="L1132" s="59">
        <v>5.4213784245748554E-2</v>
      </c>
      <c r="M1132" s="59">
        <v>5.4213784245748554E-4</v>
      </c>
      <c r="N1132" s="29">
        <v>0</v>
      </c>
      <c r="O1132" s="29">
        <v>0</v>
      </c>
      <c r="P1132" s="29">
        <v>0.98274003678890398</v>
      </c>
      <c r="Q1132" s="29">
        <v>0.98274003678890398</v>
      </c>
      <c r="R1132" s="29">
        <v>5.1529852050233669E-3</v>
      </c>
      <c r="S1132" s="29">
        <v>5.1529852050233669E-3</v>
      </c>
      <c r="T1132" s="29">
        <v>1.2074900427127075E-5</v>
      </c>
      <c r="U1132" s="29">
        <v>1.2074900427127075E-5</v>
      </c>
      <c r="V1132" s="29"/>
      <c r="W1132" s="29"/>
      <c r="X1132" s="29">
        <v>4.7864241414846791E-3</v>
      </c>
      <c r="Y1132" s="29">
        <v>4.7864241414846791E-3</v>
      </c>
      <c r="Z1132" s="28" t="s">
        <v>19</v>
      </c>
      <c r="AA1132" s="37"/>
      <c r="AB1132" s="38">
        <f t="shared" si="22"/>
        <v>-0.22230643901672922</v>
      </c>
    </row>
    <row r="1133" spans="1:28">
      <c r="A1133" s="27">
        <v>43130</v>
      </c>
      <c r="B1133" s="29">
        <v>0.20321590530989386</v>
      </c>
      <c r="C1133" s="29">
        <v>0.20321590530989386</v>
      </c>
      <c r="D1133" s="29">
        <v>2.9109087456020777E-3</v>
      </c>
      <c r="E1133" s="29">
        <v>2.9109087456020777E-3</v>
      </c>
      <c r="F1133" s="29">
        <v>0</v>
      </c>
      <c r="G1133" s="29">
        <v>0</v>
      </c>
      <c r="H1133" s="29">
        <v>0.18699120789832074</v>
      </c>
      <c r="I1133" s="29">
        <v>0.18699120789832074</v>
      </c>
      <c r="J1133" s="29">
        <v>8.1336427504212105E-2</v>
      </c>
      <c r="K1133" s="59">
        <v>8.1336427504212104E-4</v>
      </c>
      <c r="L1133" s="59">
        <v>1.9313781348681352E-3</v>
      </c>
      <c r="M1133" s="59">
        <v>1.9313781348681353E-5</v>
      </c>
      <c r="N1133" s="29">
        <v>0</v>
      </c>
      <c r="O1133" s="29">
        <v>0</v>
      </c>
      <c r="P1133" s="29">
        <v>7.4904621403183977E-2</v>
      </c>
      <c r="Q1133" s="29">
        <v>7.4904621403183977E-2</v>
      </c>
      <c r="R1133" s="29">
        <v>1.5535202005280062E-3</v>
      </c>
      <c r="S1133" s="29">
        <v>1.5535202005280062E-3</v>
      </c>
      <c r="T1133" s="29">
        <v>0</v>
      </c>
      <c r="U1133" s="29">
        <v>0</v>
      </c>
      <c r="V1133" s="29"/>
      <c r="W1133" s="29"/>
      <c r="X1133" s="29">
        <v>1.4427499316078784E-3</v>
      </c>
      <c r="Y1133" s="29">
        <v>1.4427499316078784E-3</v>
      </c>
      <c r="Z1133" s="28" t="s">
        <v>19</v>
      </c>
      <c r="AA1133" s="37"/>
      <c r="AB1133" s="38">
        <f t="shared" si="22"/>
        <v>-1.6766936798193848</v>
      </c>
    </row>
    <row r="1134" spans="1:28">
      <c r="A1134" s="27">
        <v>43131</v>
      </c>
      <c r="B1134" s="29">
        <v>2.7376259656038397E-2</v>
      </c>
      <c r="C1134" s="29">
        <v>2.7376259656038397E-2</v>
      </c>
      <c r="D1134" s="29">
        <v>3.1876874643902153E-2</v>
      </c>
      <c r="E1134" s="29">
        <v>3.1876874643902153E-2</v>
      </c>
      <c r="F1134" s="29">
        <v>0</v>
      </c>
      <c r="G1134" s="29">
        <v>0</v>
      </c>
      <c r="H1134" s="29">
        <v>2.7740809305805338E-2</v>
      </c>
      <c r="I1134" s="29">
        <v>2.7740809305805338E-2</v>
      </c>
      <c r="J1134" s="29">
        <v>1.8914708967797313E-2</v>
      </c>
      <c r="K1134" s="59">
        <v>1.8914708967797313E-4</v>
      </c>
      <c r="L1134" s="59">
        <v>2.4219481811246415E-2</v>
      </c>
      <c r="M1134" s="59">
        <v>2.4219481811246416E-4</v>
      </c>
      <c r="N1134" s="29">
        <v>0</v>
      </c>
      <c r="O1134" s="29">
        <v>0</v>
      </c>
      <c r="P1134" s="29">
        <v>1.9344395374518909E-2</v>
      </c>
      <c r="Q1134" s="29">
        <v>1.9344395374518909E-2</v>
      </c>
      <c r="R1134" s="29">
        <v>0</v>
      </c>
      <c r="S1134" s="29">
        <v>0</v>
      </c>
      <c r="T1134" s="29">
        <v>0</v>
      </c>
      <c r="U1134" s="29">
        <v>0</v>
      </c>
      <c r="V1134" s="29"/>
      <c r="W1134" s="29"/>
      <c r="X1134" s="29">
        <v>0</v>
      </c>
      <c r="Y1134" s="29">
        <v>0</v>
      </c>
      <c r="Z1134" s="28" t="s">
        <v>19</v>
      </c>
      <c r="AA1134" s="37"/>
      <c r="AB1134" s="38">
        <f t="shared" si="22"/>
        <v>-3.5848506898344583</v>
      </c>
    </row>
    <row r="1135" spans="1:28">
      <c r="A1135" s="27">
        <v>43132</v>
      </c>
      <c r="B1135" s="29">
        <v>2.5072474594949705E-2</v>
      </c>
      <c r="C1135" s="29">
        <v>2.5072474594949705E-2</v>
      </c>
      <c r="D1135" s="29">
        <v>1.2675634699139552E-2</v>
      </c>
      <c r="E1135" s="29">
        <v>1.2675634699139552E-2</v>
      </c>
      <c r="F1135" s="29">
        <v>0</v>
      </c>
      <c r="G1135" s="29">
        <v>0</v>
      </c>
      <c r="H1135" s="29">
        <v>2.4068331015811982E-2</v>
      </c>
      <c r="I1135" s="29">
        <v>2.4068331015811982E-2</v>
      </c>
      <c r="J1135" s="29">
        <v>9.5527227644085604E-3</v>
      </c>
      <c r="K1135" s="59">
        <v>9.5527227644085598E-5</v>
      </c>
      <c r="L1135" s="59">
        <v>5.7941344046044058E-3</v>
      </c>
      <c r="M1135" s="59">
        <v>5.7941344046044061E-5</v>
      </c>
      <c r="N1135" s="29">
        <v>0</v>
      </c>
      <c r="O1135" s="29">
        <v>0</v>
      </c>
      <c r="P1135" s="29">
        <v>9.2482772444341752E-3</v>
      </c>
      <c r="Q1135" s="29">
        <v>9.2482772444341752E-3</v>
      </c>
      <c r="R1135" s="29">
        <v>0</v>
      </c>
      <c r="S1135" s="29">
        <v>0</v>
      </c>
      <c r="T1135" s="29">
        <v>0</v>
      </c>
      <c r="U1135" s="29">
        <v>0</v>
      </c>
      <c r="V1135" s="29"/>
      <c r="W1135" s="29"/>
      <c r="X1135" s="29">
        <v>0</v>
      </c>
      <c r="Y1135" s="29">
        <v>0</v>
      </c>
      <c r="Z1135" s="28" t="s">
        <v>19</v>
      </c>
      <c r="AA1135" s="37"/>
      <c r="AB1135" s="38">
        <f t="shared" si="22"/>
        <v>-3.7268583683609555</v>
      </c>
    </row>
    <row r="1136" spans="1:28">
      <c r="A1136" s="27">
        <v>43133</v>
      </c>
      <c r="B1136" s="29">
        <v>6.3494240815504741E-3</v>
      </c>
      <c r="C1136" s="29">
        <v>6.3494240815504741E-3</v>
      </c>
      <c r="D1136" s="29">
        <v>0.10263277904036842</v>
      </c>
      <c r="E1136" s="29">
        <v>0.10263277904036842</v>
      </c>
      <c r="F1136" s="29">
        <v>0</v>
      </c>
      <c r="G1136" s="29">
        <v>0</v>
      </c>
      <c r="H1136" s="29">
        <v>1.4148372319351914E-2</v>
      </c>
      <c r="I1136" s="29">
        <v>1.4148372319351914E-2</v>
      </c>
      <c r="J1136" s="29">
        <v>9.8722065041167342E-3</v>
      </c>
      <c r="K1136" s="59">
        <v>9.8722065041167338E-5</v>
      </c>
      <c r="L1136" s="59">
        <v>2.8353736653527533E-3</v>
      </c>
      <c r="M1136" s="59">
        <v>2.8353736653527533E-5</v>
      </c>
      <c r="N1136" s="29">
        <v>0</v>
      </c>
      <c r="O1136" s="29">
        <v>0</v>
      </c>
      <c r="P1136" s="29">
        <v>9.3022233009861961E-3</v>
      </c>
      <c r="Q1136" s="29">
        <v>9.3022233009861961E-3</v>
      </c>
      <c r="R1136" s="29">
        <v>5.5914019487306567E-3</v>
      </c>
      <c r="S1136" s="29">
        <v>5.5914019487306567E-3</v>
      </c>
      <c r="T1136" s="29">
        <v>0</v>
      </c>
      <c r="U1136" s="29">
        <v>0</v>
      </c>
      <c r="V1136" s="29"/>
      <c r="W1136" s="29"/>
      <c r="X1136" s="29">
        <v>5.1927195902451246E-3</v>
      </c>
      <c r="Y1136" s="29">
        <v>5.1927195902451246E-3</v>
      </c>
      <c r="Z1136" s="28" t="s">
        <v>19</v>
      </c>
      <c r="AA1136" s="37"/>
      <c r="AB1136" s="38">
        <f t="shared" si="22"/>
        <v>-4.2581556919438919</v>
      </c>
    </row>
    <row r="1137" spans="1:28">
      <c r="A1137" s="27">
        <v>43134</v>
      </c>
      <c r="B1137" s="29">
        <v>3.5647143623340941E-2</v>
      </c>
      <c r="C1137" s="29">
        <v>3.5647143623340941E-2</v>
      </c>
      <c r="D1137" s="29">
        <v>3.7626465030789263E-3</v>
      </c>
      <c r="E1137" s="29">
        <v>3.7626465030789263E-3</v>
      </c>
      <c r="F1137" s="29">
        <v>0</v>
      </c>
      <c r="G1137" s="29">
        <v>0</v>
      </c>
      <c r="H1137" s="29">
        <v>3.3064500520225026E-2</v>
      </c>
      <c r="I1137" s="29">
        <v>3.3064500520225026E-2</v>
      </c>
      <c r="J1137" s="29">
        <v>5.1241184332668048E-3</v>
      </c>
      <c r="K1137" s="59">
        <v>5.1241184332668046E-5</v>
      </c>
      <c r="L1137" s="59">
        <v>3.8627562697362704E-3</v>
      </c>
      <c r="M1137" s="59">
        <v>3.8627562697362705E-5</v>
      </c>
      <c r="N1137" s="29">
        <v>0</v>
      </c>
      <c r="O1137" s="29">
        <v>0</v>
      </c>
      <c r="P1137" s="29">
        <v>5.0219481440542668E-3</v>
      </c>
      <c r="Q1137" s="29">
        <v>5.0219481440542668E-3</v>
      </c>
      <c r="R1137" s="29">
        <v>1.0350447471002545E-2</v>
      </c>
      <c r="S1137" s="29">
        <v>1.0350447471002545E-2</v>
      </c>
      <c r="T1137" s="29">
        <v>5.1958116315533369E-2</v>
      </c>
      <c r="U1137" s="29">
        <v>5.1958116315533369E-2</v>
      </c>
      <c r="V1137" s="29"/>
      <c r="W1137" s="29"/>
      <c r="X1137" s="29">
        <v>1.3317188853240021E-2</v>
      </c>
      <c r="Y1137" s="29">
        <v>1.3317188853240021E-2</v>
      </c>
      <c r="Z1137" s="28" t="s">
        <v>19</v>
      </c>
      <c r="AA1137" s="37"/>
      <c r="AB1137" s="38">
        <f t="shared" si="22"/>
        <v>-3.4092950639661295</v>
      </c>
    </row>
    <row r="1138" spans="1:28">
      <c r="A1138" s="27">
        <v>43135</v>
      </c>
      <c r="B1138" s="29">
        <v>8.9529340247318841E-3</v>
      </c>
      <c r="C1138" s="29">
        <v>8.9529340247318841E-3</v>
      </c>
      <c r="D1138" s="29">
        <v>9.4535684209500162E-2</v>
      </c>
      <c r="E1138" s="29">
        <v>9.4535684209500162E-2</v>
      </c>
      <c r="F1138" s="29">
        <v>0</v>
      </c>
      <c r="G1138" s="29">
        <v>0</v>
      </c>
      <c r="H1138" s="29">
        <v>1.5885133666354068E-2</v>
      </c>
      <c r="I1138" s="29">
        <v>1.5885133666354068E-2</v>
      </c>
      <c r="J1138" s="29">
        <v>3.0826350047809064E-3</v>
      </c>
      <c r="K1138" s="59">
        <v>3.0826350047809064E-5</v>
      </c>
      <c r="L1138" s="59">
        <v>3.1922140063335236E-3</v>
      </c>
      <c r="M1138" s="59">
        <v>3.1922140063335235E-5</v>
      </c>
      <c r="N1138" s="29">
        <v>0</v>
      </c>
      <c r="O1138" s="29">
        <v>0</v>
      </c>
      <c r="P1138" s="29">
        <v>3.0915108999075807E-3</v>
      </c>
      <c r="Q1138" s="29">
        <v>3.0915108999075807E-3</v>
      </c>
      <c r="R1138" s="29">
        <v>0</v>
      </c>
      <c r="S1138" s="29">
        <v>0</v>
      </c>
      <c r="T1138" s="29">
        <v>0</v>
      </c>
      <c r="U1138" s="29">
        <v>0</v>
      </c>
      <c r="V1138" s="29"/>
      <c r="W1138" s="29"/>
      <c r="X1138" s="29">
        <v>0</v>
      </c>
      <c r="Y1138" s="29">
        <v>0</v>
      </c>
      <c r="Z1138" s="28" t="s">
        <v>19</v>
      </c>
      <c r="AA1138" s="37"/>
      <c r="AB1138" s="38">
        <f t="shared" si="22"/>
        <v>-4.1423715966687977</v>
      </c>
    </row>
    <row r="1139" spans="1:28">
      <c r="A1139" s="27">
        <v>43136</v>
      </c>
      <c r="B1139" s="29">
        <v>0.16478399388841869</v>
      </c>
      <c r="C1139" s="29">
        <v>0.16478399388841869</v>
      </c>
      <c r="D1139" s="29">
        <v>3.5258276682485511E-2</v>
      </c>
      <c r="E1139" s="29">
        <v>3.5258276682485511E-2</v>
      </c>
      <c r="F1139" s="29">
        <v>0</v>
      </c>
      <c r="G1139" s="29">
        <v>0</v>
      </c>
      <c r="H1139" s="29">
        <v>0.15429241552178152</v>
      </c>
      <c r="I1139" s="29">
        <v>0.15429241552178152</v>
      </c>
      <c r="J1139" s="29">
        <v>3.6156893759333258E-2</v>
      </c>
      <c r="K1139" s="59">
        <v>3.6156893759333261E-4</v>
      </c>
      <c r="L1139" s="59">
        <v>4.2195966107170402E-3</v>
      </c>
      <c r="M1139" s="59">
        <v>4.2195966107170404E-5</v>
      </c>
      <c r="N1139" s="29">
        <v>0</v>
      </c>
      <c r="O1139" s="29">
        <v>0</v>
      </c>
      <c r="P1139" s="29">
        <v>3.356997385584759E-2</v>
      </c>
      <c r="Q1139" s="29">
        <v>3.356997385584759E-2</v>
      </c>
      <c r="R1139" s="29">
        <v>1.9614383881513108E-2</v>
      </c>
      <c r="S1139" s="29">
        <v>1.9614383881513108E-2</v>
      </c>
      <c r="T1139" s="29">
        <v>3.0205273307261159E-2</v>
      </c>
      <c r="U1139" s="29">
        <v>3.0205273307261159E-2</v>
      </c>
      <c r="V1139" s="29"/>
      <c r="W1139" s="29"/>
      <c r="X1139" s="29">
        <v>2.0369543466431744E-2</v>
      </c>
      <c r="Y1139" s="29">
        <v>2.0369543466431744E-2</v>
      </c>
      <c r="Z1139" s="28" t="s">
        <v>19</v>
      </c>
      <c r="AA1139" s="37"/>
      <c r="AB1139" s="38">
        <f t="shared" si="22"/>
        <v>-1.8689056749249382</v>
      </c>
    </row>
    <row r="1140" spans="1:28">
      <c r="A1140" s="27">
        <v>43137</v>
      </c>
      <c r="B1140" s="29">
        <v>1.9620839558762756E-2</v>
      </c>
      <c r="C1140" s="29">
        <v>1.9620839558762756E-2</v>
      </c>
      <c r="D1140" s="29">
        <v>7.7983996669647435E-2</v>
      </c>
      <c r="E1140" s="29">
        <v>7.7983996669647435E-2</v>
      </c>
      <c r="F1140" s="29">
        <v>0</v>
      </c>
      <c r="G1140" s="29">
        <v>0</v>
      </c>
      <c r="H1140" s="29">
        <v>2.4348253154779918E-2</v>
      </c>
      <c r="I1140" s="29">
        <v>2.4348253154779918E-2</v>
      </c>
      <c r="J1140" s="29">
        <v>1.0597005435991992E-2</v>
      </c>
      <c r="K1140" s="59">
        <v>1.0597005435991992E-4</v>
      </c>
      <c r="L1140" s="59">
        <v>4.0920497875199406E-2</v>
      </c>
      <c r="M1140" s="59">
        <v>4.0920497875199404E-4</v>
      </c>
      <c r="N1140" s="29">
        <v>0</v>
      </c>
      <c r="O1140" s="29">
        <v>0</v>
      </c>
      <c r="P1140" s="29">
        <v>1.3053207216911378E-2</v>
      </c>
      <c r="Q1140" s="29">
        <v>1.3053207216911378E-2</v>
      </c>
      <c r="R1140" s="29">
        <v>5.284827921428095E-3</v>
      </c>
      <c r="S1140" s="29">
        <v>5.284827921428095E-3</v>
      </c>
      <c r="T1140" s="29">
        <v>1.6916755276010595E-2</v>
      </c>
      <c r="U1140" s="29">
        <v>1.6916755276010595E-2</v>
      </c>
      <c r="V1140" s="29"/>
      <c r="W1140" s="29"/>
      <c r="X1140" s="29">
        <v>6.1142163778437706E-3</v>
      </c>
      <c r="Y1140" s="29">
        <v>6.1142163778437706E-3</v>
      </c>
      <c r="Z1140" s="28" t="s">
        <v>19</v>
      </c>
      <c r="AA1140" s="37"/>
      <c r="AB1140" s="38">
        <f t="shared" si="22"/>
        <v>-3.7152951710503173</v>
      </c>
    </row>
    <row r="1141" spans="1:28">
      <c r="A1141" s="27">
        <v>43138</v>
      </c>
      <c r="B1141" s="29">
        <v>0.19017624058238217</v>
      </c>
      <c r="C1141" s="29">
        <v>0.19017624058238217</v>
      </c>
      <c r="D1141" s="29">
        <v>3.1372089654573027E-2</v>
      </c>
      <c r="E1141" s="29">
        <v>3.1372089654573027E-2</v>
      </c>
      <c r="F1141" s="29">
        <v>0</v>
      </c>
      <c r="G1141" s="29">
        <v>0</v>
      </c>
      <c r="H1141" s="29">
        <v>0.17731311015279005</v>
      </c>
      <c r="I1141" s="29">
        <v>0.17731311015279005</v>
      </c>
      <c r="J1141" s="29">
        <v>0.22386591219760305</v>
      </c>
      <c r="K1141" s="59">
        <v>2.2386591219760305E-3</v>
      </c>
      <c r="L1141" s="59">
        <v>4.3340125346440952E-2</v>
      </c>
      <c r="M1141" s="59">
        <v>4.3340125346440954E-4</v>
      </c>
      <c r="N1141" s="29">
        <v>0</v>
      </c>
      <c r="O1141" s="29">
        <v>0</v>
      </c>
      <c r="P1141" s="29">
        <v>0.2092433300509508</v>
      </c>
      <c r="Q1141" s="29">
        <v>0.2092433300509508</v>
      </c>
      <c r="R1141" s="29">
        <v>3.8853889677827234E-3</v>
      </c>
      <c r="S1141" s="29">
        <v>3.8853889677827234E-3</v>
      </c>
      <c r="T1141" s="29">
        <v>0</v>
      </c>
      <c r="U1141" s="29">
        <v>0</v>
      </c>
      <c r="V1141" s="29"/>
      <c r="W1141" s="29"/>
      <c r="X1141" s="29">
        <v>3.6083500334487431E-3</v>
      </c>
      <c r="Y1141" s="29">
        <v>3.6083500334487431E-3</v>
      </c>
      <c r="Z1141" s="28" t="s">
        <v>19</v>
      </c>
      <c r="AA1141" s="37"/>
      <c r="AB1141" s="38">
        <f t="shared" si="22"/>
        <v>-1.7298381253034991</v>
      </c>
    </row>
    <row r="1142" spans="1:28">
      <c r="A1142" s="27">
        <v>43139</v>
      </c>
      <c r="B1142" s="29">
        <v>1.5192839961428809E-2</v>
      </c>
      <c r="C1142" s="29">
        <v>1.5192839961428809E-2</v>
      </c>
      <c r="D1142" s="29">
        <v>0.69236121712454712</v>
      </c>
      <c r="E1142" s="29">
        <v>0.69236121712454712</v>
      </c>
      <c r="F1142" s="29">
        <v>0</v>
      </c>
      <c r="G1142" s="29">
        <v>0</v>
      </c>
      <c r="H1142" s="29">
        <v>7.0043453798368988E-2</v>
      </c>
      <c r="I1142" s="29">
        <v>7.0043453798368988E-2</v>
      </c>
      <c r="J1142" s="29">
        <v>1.5713513685348256E-2</v>
      </c>
      <c r="K1142" s="59">
        <v>1.5713513685348255E-4</v>
      </c>
      <c r="L1142" s="59">
        <v>0.23781837521347782</v>
      </c>
      <c r="M1142" s="59">
        <v>2.3781837521347784E-3</v>
      </c>
      <c r="N1142" s="29">
        <v>0</v>
      </c>
      <c r="O1142" s="29">
        <v>0</v>
      </c>
      <c r="P1142" s="29">
        <v>3.3703999363405734E-2</v>
      </c>
      <c r="Q1142" s="29">
        <v>3.3703999363405734E-2</v>
      </c>
      <c r="R1142" s="29">
        <v>4.6764452662110944E-3</v>
      </c>
      <c r="S1142" s="29">
        <v>4.6764452662110944E-3</v>
      </c>
      <c r="T1142" s="29">
        <v>0</v>
      </c>
      <c r="U1142" s="29">
        <v>0</v>
      </c>
      <c r="V1142" s="29"/>
      <c r="W1142" s="29"/>
      <c r="X1142" s="29">
        <v>4.3430018391141046E-3</v>
      </c>
      <c r="Y1142" s="29">
        <v>4.3430018391141046E-3</v>
      </c>
      <c r="Z1142" s="28" t="s">
        <v>19</v>
      </c>
      <c r="AA1142" s="37"/>
      <c r="AB1142" s="38">
        <f t="shared" si="22"/>
        <v>-2.6586394609817434</v>
      </c>
    </row>
    <row r="1143" spans="1:28">
      <c r="A1143" s="27">
        <v>43140</v>
      </c>
      <c r="B1143" s="29">
        <v>1.6867443388329021E-2</v>
      </c>
      <c r="C1143" s="29">
        <v>1.6867443388329021E-2</v>
      </c>
      <c r="D1143" s="29">
        <v>5.0587996587789209E-2</v>
      </c>
      <c r="E1143" s="29">
        <v>5.0587996587789209E-2</v>
      </c>
      <c r="F1143" s="29">
        <v>0</v>
      </c>
      <c r="G1143" s="29">
        <v>0</v>
      </c>
      <c r="H1143" s="29">
        <v>1.9598806966853087E-2</v>
      </c>
      <c r="I1143" s="29">
        <v>1.9598806966853087E-2</v>
      </c>
      <c r="J1143" s="29">
        <v>2.288838732237658E-2</v>
      </c>
      <c r="K1143" s="59">
        <v>2.2888387322376579E-4</v>
      </c>
      <c r="L1143" s="59">
        <v>4.9507091751221E-4</v>
      </c>
      <c r="M1143" s="59">
        <v>4.9507091751220996E-6</v>
      </c>
      <c r="N1143" s="29">
        <v>0</v>
      </c>
      <c r="O1143" s="29">
        <v>0</v>
      </c>
      <c r="P1143" s="29">
        <v>2.1074529510827059E-2</v>
      </c>
      <c r="Q1143" s="29">
        <v>2.1074529510827059E-2</v>
      </c>
      <c r="R1143" s="29">
        <v>0</v>
      </c>
      <c r="S1143" s="29">
        <v>0</v>
      </c>
      <c r="T1143" s="29">
        <v>1.7031016274082218E-2</v>
      </c>
      <c r="U1143" s="29">
        <v>1.7031016274082218E-2</v>
      </c>
      <c r="V1143" s="29"/>
      <c r="W1143" s="29"/>
      <c r="X1143" s="29">
        <v>1.2143583662587525E-3</v>
      </c>
      <c r="Y1143" s="29">
        <v>1.2143583662587525E-3</v>
      </c>
      <c r="Z1143" s="28" t="s">
        <v>19</v>
      </c>
      <c r="AA1143" s="37"/>
      <c r="AB1143" s="38">
        <f t="shared" si="22"/>
        <v>-3.9322865836363685</v>
      </c>
    </row>
    <row r="1144" spans="1:28">
      <c r="A1144" s="27">
        <v>43141</v>
      </c>
      <c r="B1144" s="29">
        <v>0.18296530137285918</v>
      </c>
      <c r="C1144" s="29">
        <v>0.18296530137285918</v>
      </c>
      <c r="D1144" s="29">
        <v>5.464395263755456E-2</v>
      </c>
      <c r="E1144" s="29">
        <v>5.464395263755456E-2</v>
      </c>
      <c r="F1144" s="29">
        <v>0</v>
      </c>
      <c r="G1144" s="29">
        <v>0</v>
      </c>
      <c r="H1144" s="29">
        <v>0.17257127680838952</v>
      </c>
      <c r="I1144" s="29">
        <v>0.17257127680838952</v>
      </c>
      <c r="J1144" s="29">
        <v>0.13576742342343098</v>
      </c>
      <c r="K1144" s="59">
        <v>1.3576742342343098E-3</v>
      </c>
      <c r="L1144" s="59">
        <v>4.2820840917692429E-4</v>
      </c>
      <c r="M1144" s="59">
        <v>4.2820840917692432E-6</v>
      </c>
      <c r="N1144" s="29">
        <v>0</v>
      </c>
      <c r="O1144" s="29">
        <v>0</v>
      </c>
      <c r="P1144" s="29">
        <v>0.12480495194648356</v>
      </c>
      <c r="Q1144" s="29">
        <v>0.12480495194648356</v>
      </c>
      <c r="R1144" s="29">
        <v>0</v>
      </c>
      <c r="S1144" s="29">
        <v>0</v>
      </c>
      <c r="T1144" s="29">
        <v>6.451961720763422E-3</v>
      </c>
      <c r="U1144" s="29">
        <v>6.451961720763422E-3</v>
      </c>
      <c r="V1144" s="29"/>
      <c r="W1144" s="29"/>
      <c r="X1144" s="29">
        <v>4.6004264033929458E-4</v>
      </c>
      <c r="Y1144" s="29">
        <v>4.6004264033929458E-4</v>
      </c>
      <c r="Z1144" s="28" t="s">
        <v>19</v>
      </c>
      <c r="AA1144" s="37"/>
      <c r="AB1144" s="38">
        <f t="shared" si="22"/>
        <v>-1.7569449289646608</v>
      </c>
    </row>
    <row r="1145" spans="1:28">
      <c r="A1145" s="27">
        <v>43142</v>
      </c>
      <c r="B1145" s="29">
        <v>0.17181908604773591</v>
      </c>
      <c r="C1145" s="29">
        <v>0.17181908604773591</v>
      </c>
      <c r="D1145" s="29">
        <v>9.553310864967697E-3</v>
      </c>
      <c r="E1145" s="29">
        <v>9.553310864967697E-3</v>
      </c>
      <c r="F1145" s="29">
        <v>0</v>
      </c>
      <c r="G1145" s="29">
        <v>0</v>
      </c>
      <c r="H1145" s="29">
        <v>0.15867556417982415</v>
      </c>
      <c r="I1145" s="29">
        <v>0.15867556417982415</v>
      </c>
      <c r="J1145" s="29">
        <v>5.3628087491651738E-2</v>
      </c>
      <c r="K1145" s="59">
        <v>5.3628087491651736E-4</v>
      </c>
      <c r="L1145" s="59">
        <v>8.2856121985842995E-3</v>
      </c>
      <c r="M1145" s="59">
        <v>8.2856121985842998E-5</v>
      </c>
      <c r="N1145" s="29">
        <v>0</v>
      </c>
      <c r="O1145" s="29">
        <v>0</v>
      </c>
      <c r="P1145" s="29">
        <v>4.9955348647687754E-2</v>
      </c>
      <c r="Q1145" s="29">
        <v>4.9955348647687754E-2</v>
      </c>
      <c r="R1145" s="29">
        <v>0</v>
      </c>
      <c r="S1145" s="29">
        <v>0</v>
      </c>
      <c r="T1145" s="29">
        <v>3.8405392254041486E-2</v>
      </c>
      <c r="U1145" s="29">
        <v>3.8405392254041486E-2</v>
      </c>
      <c r="V1145" s="29"/>
      <c r="W1145" s="29"/>
      <c r="X1145" s="29">
        <v>2.7384102417961922E-3</v>
      </c>
      <c r="Y1145" s="29">
        <v>2.7384102417961922E-3</v>
      </c>
      <c r="Z1145" s="28" t="s">
        <v>19</v>
      </c>
      <c r="AA1145" s="37"/>
      <c r="AB1145" s="38">
        <f t="shared" si="22"/>
        <v>-1.8408936382274721</v>
      </c>
    </row>
    <row r="1146" spans="1:28">
      <c r="A1146" s="27">
        <v>43143</v>
      </c>
      <c r="B1146" s="29">
        <v>0.1378941564036939</v>
      </c>
      <c r="C1146" s="29">
        <v>0.1378941564036939</v>
      </c>
      <c r="D1146" s="29">
        <v>2.48912012440589E-2</v>
      </c>
      <c r="E1146" s="29">
        <v>2.48912012440589E-2</v>
      </c>
      <c r="F1146" s="29">
        <v>0</v>
      </c>
      <c r="G1146" s="29">
        <v>0</v>
      </c>
      <c r="H1146" s="29">
        <v>0.12874092115980837</v>
      </c>
      <c r="I1146" s="29">
        <v>0.12874092115980837</v>
      </c>
      <c r="J1146" s="29">
        <v>0.2612853834975844</v>
      </c>
      <c r="K1146" s="59">
        <v>2.6128538349758442E-3</v>
      </c>
      <c r="L1146" s="59">
        <v>5.8773971508332516E-3</v>
      </c>
      <c r="M1146" s="59">
        <v>5.8773971508332516E-5</v>
      </c>
      <c r="N1146" s="29">
        <v>0</v>
      </c>
      <c r="O1146" s="29">
        <v>0</v>
      </c>
      <c r="P1146" s="29">
        <v>0.24059734592461673</v>
      </c>
      <c r="Q1146" s="29">
        <v>0.24059734592461673</v>
      </c>
      <c r="R1146" s="29">
        <v>1.8696250266068133E-3</v>
      </c>
      <c r="S1146" s="29">
        <v>1.8696250266068133E-3</v>
      </c>
      <c r="T1146" s="29">
        <v>0</v>
      </c>
      <c r="U1146" s="29">
        <v>0</v>
      </c>
      <c r="V1146" s="29"/>
      <c r="W1146" s="29"/>
      <c r="X1146" s="29">
        <v>1.7363156129882138E-3</v>
      </c>
      <c r="Y1146" s="29">
        <v>1.7363156129882138E-3</v>
      </c>
      <c r="Z1146" s="28" t="s">
        <v>19</v>
      </c>
      <c r="AA1146" s="37"/>
      <c r="AB1146" s="38">
        <f t="shared" si="22"/>
        <v>-2.0499532571882337</v>
      </c>
    </row>
    <row r="1147" spans="1:28">
      <c r="A1147" s="27">
        <v>43144</v>
      </c>
      <c r="B1147" s="29">
        <v>0.3620311542133352</v>
      </c>
      <c r="C1147" s="29">
        <v>0.3620311542133352</v>
      </c>
      <c r="D1147" s="29">
        <v>6.6578350363807756E-2</v>
      </c>
      <c r="E1147" s="29">
        <v>6.6578350363807756E-2</v>
      </c>
      <c r="F1147" s="29">
        <v>0</v>
      </c>
      <c r="G1147" s="29">
        <v>0</v>
      </c>
      <c r="H1147" s="29">
        <v>0.33809948788407901</v>
      </c>
      <c r="I1147" s="29">
        <v>0.33809948788407901</v>
      </c>
      <c r="J1147" s="29">
        <v>0.23943887929542565</v>
      </c>
      <c r="K1147" s="59">
        <v>2.3943887929542564E-3</v>
      </c>
      <c r="L1147" s="59">
        <v>5.1208434304123571E-2</v>
      </c>
      <c r="M1147" s="59">
        <v>5.1208434304123572E-4</v>
      </c>
      <c r="N1147" s="29">
        <v>0</v>
      </c>
      <c r="O1147" s="29">
        <v>0</v>
      </c>
      <c r="P1147" s="29">
        <v>0.22419222012060375</v>
      </c>
      <c r="Q1147" s="29">
        <v>0.22419222012060375</v>
      </c>
      <c r="R1147" s="29">
        <v>2.7877586420517902E-3</v>
      </c>
      <c r="S1147" s="29">
        <v>2.7877586420517902E-3</v>
      </c>
      <c r="T1147" s="29">
        <v>0</v>
      </c>
      <c r="U1147" s="29">
        <v>0</v>
      </c>
      <c r="V1147" s="29"/>
      <c r="W1147" s="29"/>
      <c r="X1147" s="29">
        <v>2.588983772977328E-3</v>
      </c>
      <c r="Y1147" s="29">
        <v>2.588983772977328E-3</v>
      </c>
      <c r="Z1147" s="28" t="s">
        <v>19</v>
      </c>
      <c r="AA1147" s="37"/>
      <c r="AB1147" s="38">
        <f t="shared" si="22"/>
        <v>-1.0844150839571722</v>
      </c>
    </row>
    <row r="1148" spans="1:28">
      <c r="A1148" s="27">
        <v>43145</v>
      </c>
      <c r="B1148" s="29">
        <v>4.7927624508813542</v>
      </c>
      <c r="C1148" s="29">
        <v>4.7927624508813542</v>
      </c>
      <c r="D1148" s="29">
        <v>16.828868760088938</v>
      </c>
      <c r="E1148" s="29">
        <v>16.828868760088938</v>
      </c>
      <c r="F1148" s="29">
        <v>0</v>
      </c>
      <c r="G1148" s="29">
        <v>0</v>
      </c>
      <c r="H1148" s="29">
        <v>5.7676866226692471</v>
      </c>
      <c r="I1148" s="29">
        <v>5.7676866226692471</v>
      </c>
      <c r="J1148" s="29">
        <v>6.3891714415247982</v>
      </c>
      <c r="K1148" s="59">
        <v>6.3891714415247977E-2</v>
      </c>
      <c r="L1148" s="59">
        <v>14.523143086912805</v>
      </c>
      <c r="M1148" s="59">
        <v>0.14523143086912804</v>
      </c>
      <c r="N1148" s="29">
        <v>0</v>
      </c>
      <c r="O1148" s="29">
        <v>0</v>
      </c>
      <c r="P1148" s="29">
        <v>7.0480228479517812</v>
      </c>
      <c r="Q1148" s="29">
        <v>7.0480228479517812</v>
      </c>
      <c r="R1148" s="29">
        <v>2.7823006712859269E-2</v>
      </c>
      <c r="S1148" s="29">
        <v>2.7823006712859269E-2</v>
      </c>
      <c r="T1148" s="29">
        <v>3.7858237064537642E-2</v>
      </c>
      <c r="U1148" s="29">
        <v>3.7858237064537642E-2</v>
      </c>
      <c r="V1148" s="29"/>
      <c r="W1148" s="29"/>
      <c r="X1148" s="29">
        <v>2.8538546275430149E-2</v>
      </c>
      <c r="Y1148" s="29">
        <v>2.8538546275430149E-2</v>
      </c>
      <c r="Z1148" s="28" t="s">
        <v>20</v>
      </c>
      <c r="AA1148" s="37"/>
      <c r="AB1148" s="38">
        <f t="shared" si="22"/>
        <v>1.7522710681789018</v>
      </c>
    </row>
    <row r="1149" spans="1:28">
      <c r="A1149" s="27">
        <v>43146</v>
      </c>
      <c r="B1149" s="29">
        <v>0.10192259756063969</v>
      </c>
      <c r="C1149" s="29">
        <v>0.10192259756063969</v>
      </c>
      <c r="D1149" s="29">
        <v>2.8523437922396238E-2</v>
      </c>
      <c r="E1149" s="29">
        <v>2.8523437922396238E-2</v>
      </c>
      <c r="F1149" s="29">
        <v>0</v>
      </c>
      <c r="G1149" s="29">
        <v>0</v>
      </c>
      <c r="H1149" s="29">
        <v>9.5977268308645641E-2</v>
      </c>
      <c r="I1149" s="29">
        <v>9.5977268308645641E-2</v>
      </c>
      <c r="J1149" s="29">
        <v>7.2090067977803457E-2</v>
      </c>
      <c r="K1149" s="59">
        <v>7.2090067977803455E-4</v>
      </c>
      <c r="L1149" s="59">
        <v>2.6168291671923151E-4</v>
      </c>
      <c r="M1149" s="59">
        <v>2.6168291671923151E-6</v>
      </c>
      <c r="N1149" s="29">
        <v>0</v>
      </c>
      <c r="O1149" s="29">
        <v>0</v>
      </c>
      <c r="P1149" s="29">
        <v>6.6271971409233868E-2</v>
      </c>
      <c r="Q1149" s="29">
        <v>6.6271971409233868E-2</v>
      </c>
      <c r="R1149" s="29">
        <v>2.8401780353211402E-3</v>
      </c>
      <c r="S1149" s="29">
        <v>2.8401780353211402E-3</v>
      </c>
      <c r="T1149" s="29">
        <v>6.4757510768288064E-3</v>
      </c>
      <c r="U1149" s="29">
        <v>6.4757510768288064E-3</v>
      </c>
      <c r="V1149" s="29"/>
      <c r="W1149" s="29"/>
      <c r="X1149" s="29">
        <v>3.0994044060820083E-3</v>
      </c>
      <c r="Y1149" s="29">
        <v>3.0994044060820083E-3</v>
      </c>
      <c r="Z1149" s="28" t="s">
        <v>19</v>
      </c>
      <c r="AA1149" s="37"/>
      <c r="AB1149" s="38">
        <f t="shared" si="22"/>
        <v>-2.3436439040047206</v>
      </c>
    </row>
    <row r="1150" spans="1:28">
      <c r="A1150" s="27">
        <v>43147</v>
      </c>
      <c r="B1150" s="29">
        <v>6.9192958966688187E-2</v>
      </c>
      <c r="C1150" s="29">
        <v>6.9192958966688187E-2</v>
      </c>
      <c r="D1150" s="29">
        <v>0.27714146257269412</v>
      </c>
      <c r="E1150" s="29">
        <v>0.27714146257269412</v>
      </c>
      <c r="F1150" s="29">
        <v>0</v>
      </c>
      <c r="G1150" s="29">
        <v>0</v>
      </c>
      <c r="H1150" s="29">
        <v>8.60367801696902E-2</v>
      </c>
      <c r="I1150" s="29">
        <v>8.60367801696902E-2</v>
      </c>
      <c r="J1150" s="29">
        <v>0.10318618006145862</v>
      </c>
      <c r="K1150" s="59">
        <v>1.0318618006145861E-3</v>
      </c>
      <c r="L1150" s="59">
        <v>2.7247171151698274E-3</v>
      </c>
      <c r="M1150" s="59">
        <v>2.7247171151698274E-5</v>
      </c>
      <c r="N1150" s="29">
        <v>0</v>
      </c>
      <c r="O1150" s="29">
        <v>0</v>
      </c>
      <c r="P1150" s="29">
        <v>9.504880522915217E-2</v>
      </c>
      <c r="Q1150" s="29">
        <v>9.504880522915217E-2</v>
      </c>
      <c r="R1150" s="29">
        <v>6.3427465855913382E-3</v>
      </c>
      <c r="S1150" s="29">
        <v>6.3427465855913382E-3</v>
      </c>
      <c r="T1150" s="29">
        <v>2.3789356065384685E-5</v>
      </c>
      <c r="U1150" s="29">
        <v>2.3789356065384685E-5</v>
      </c>
      <c r="V1150" s="29"/>
      <c r="W1150" s="29"/>
      <c r="X1150" s="29">
        <v>5.892187531791152E-3</v>
      </c>
      <c r="Y1150" s="29">
        <v>5.892187531791152E-3</v>
      </c>
      <c r="Z1150" s="28" t="s">
        <v>19</v>
      </c>
      <c r="AA1150" s="37"/>
      <c r="AB1150" s="38">
        <f t="shared" si="22"/>
        <v>-2.4529803977643643</v>
      </c>
    </row>
    <row r="1151" spans="1:28">
      <c r="A1151" s="27">
        <v>43148</v>
      </c>
      <c r="B1151" s="29">
        <v>9.1516461624863567E-4</v>
      </c>
      <c r="C1151" s="29">
        <v>9.1516461624863567E-4</v>
      </c>
      <c r="D1151" s="29">
        <v>0.30122284804405519</v>
      </c>
      <c r="E1151" s="29">
        <v>0.30122284804405519</v>
      </c>
      <c r="F1151" s="29">
        <v>0</v>
      </c>
      <c r="G1151" s="29">
        <v>0</v>
      </c>
      <c r="H1151" s="29">
        <v>2.5240076014166522E-2</v>
      </c>
      <c r="I1151" s="29">
        <v>2.5240076014166522E-2</v>
      </c>
      <c r="J1151" s="29">
        <v>6.3578853673268269E-4</v>
      </c>
      <c r="K1151" s="59">
        <v>6.3578853673268265E-6</v>
      </c>
      <c r="L1151" s="59">
        <v>5.1668455158659947E-3</v>
      </c>
      <c r="M1151" s="59">
        <v>5.1668455158659949E-5</v>
      </c>
      <c r="N1151" s="29">
        <v>0</v>
      </c>
      <c r="O1151" s="29">
        <v>0</v>
      </c>
      <c r="P1151" s="29">
        <v>1.0028039866814729E-3</v>
      </c>
      <c r="Q1151" s="29">
        <v>1.0028039866814729E-3</v>
      </c>
      <c r="R1151" s="29">
        <v>0</v>
      </c>
      <c r="S1151" s="29">
        <v>0</v>
      </c>
      <c r="T1151" s="29">
        <v>0</v>
      </c>
      <c r="U1151" s="29">
        <v>0</v>
      </c>
      <c r="V1151" s="29"/>
      <c r="W1151" s="29"/>
      <c r="X1151" s="29">
        <v>0</v>
      </c>
      <c r="Y1151" s="29">
        <v>0</v>
      </c>
      <c r="Z1151" s="28" t="s">
        <v>19</v>
      </c>
      <c r="AA1151" s="37"/>
      <c r="AB1151" s="38">
        <f t="shared" si="22"/>
        <v>-3.6793222296588848</v>
      </c>
    </row>
    <row r="1152" spans="1:28">
      <c r="A1152" s="27">
        <v>43149</v>
      </c>
      <c r="B1152" s="29">
        <v>0.46053331012389653</v>
      </c>
      <c r="C1152" s="29">
        <v>0.46053331012389653</v>
      </c>
      <c r="D1152" s="29">
        <v>0.11934994962322011</v>
      </c>
      <c r="E1152" s="29">
        <v>0.11934994962322011</v>
      </c>
      <c r="F1152" s="29">
        <v>0</v>
      </c>
      <c r="G1152" s="29">
        <v>0</v>
      </c>
      <c r="H1152" s="29">
        <v>0.43289747037483484</v>
      </c>
      <c r="I1152" s="29">
        <v>0.43289747037483484</v>
      </c>
      <c r="J1152" s="29">
        <v>0.62851372049427923</v>
      </c>
      <c r="K1152" s="59">
        <v>6.2851372049427924E-3</v>
      </c>
      <c r="L1152" s="59">
        <v>8.0963371413672228E-2</v>
      </c>
      <c r="M1152" s="59">
        <v>8.0963371413672223E-4</v>
      </c>
      <c r="N1152" s="29">
        <v>0</v>
      </c>
      <c r="O1152" s="29">
        <v>0</v>
      </c>
      <c r="P1152" s="29">
        <v>0.5841621622016101</v>
      </c>
      <c r="Q1152" s="29">
        <v>0.5841621622016101</v>
      </c>
      <c r="R1152" s="29">
        <v>2.684508321975798E-3</v>
      </c>
      <c r="S1152" s="29">
        <v>2.684508321975798E-3</v>
      </c>
      <c r="T1152" s="29">
        <v>0</v>
      </c>
      <c r="U1152" s="29">
        <v>0</v>
      </c>
      <c r="V1152" s="29"/>
      <c r="W1152" s="29"/>
      <c r="X1152" s="29">
        <v>2.4930954850892785E-3</v>
      </c>
      <c r="Y1152" s="29">
        <v>2.4930954850892785E-3</v>
      </c>
      <c r="Z1152" s="28" t="s">
        <v>19</v>
      </c>
      <c r="AA1152" s="37"/>
      <c r="AB1152" s="38">
        <f t="shared" si="22"/>
        <v>-0.83725436799125008</v>
      </c>
    </row>
    <row r="1153" spans="1:28">
      <c r="A1153" s="27">
        <v>43150</v>
      </c>
      <c r="B1153" s="29">
        <v>0.99106656760418887</v>
      </c>
      <c r="C1153" s="29">
        <v>0.99106656760418887</v>
      </c>
      <c r="D1153" s="29">
        <v>5.4092889088604093</v>
      </c>
      <c r="E1153" s="29">
        <v>5.4092889088604093</v>
      </c>
      <c r="F1153" s="29">
        <v>0</v>
      </c>
      <c r="G1153" s="29">
        <v>0</v>
      </c>
      <c r="H1153" s="29">
        <v>1.3489424160028369</v>
      </c>
      <c r="I1153" s="29">
        <v>1.3489424160028369</v>
      </c>
      <c r="J1153" s="29">
        <v>1.3118464322906862</v>
      </c>
      <c r="K1153" s="59">
        <v>1.3118464322906863E-2</v>
      </c>
      <c r="L1153" s="59">
        <v>8.0464305714895001</v>
      </c>
      <c r="M1153" s="59">
        <v>8.0464305714895004E-2</v>
      </c>
      <c r="N1153" s="29">
        <v>0</v>
      </c>
      <c r="O1153" s="29">
        <v>0</v>
      </c>
      <c r="P1153" s="29">
        <v>1.8573475017870178</v>
      </c>
      <c r="Q1153" s="29">
        <v>1.8573475017870178</v>
      </c>
      <c r="R1153" s="29">
        <v>1.5503432676025912E-2</v>
      </c>
      <c r="S1153" s="29">
        <v>1.5503432676025912E-2</v>
      </c>
      <c r="T1153" s="29">
        <v>0</v>
      </c>
      <c r="U1153" s="29">
        <v>0</v>
      </c>
      <c r="V1153" s="29"/>
      <c r="W1153" s="29"/>
      <c r="X1153" s="29">
        <v>1.4397995227497847E-2</v>
      </c>
      <c r="Y1153" s="29">
        <v>1.4397995227497847E-2</v>
      </c>
      <c r="Z1153" s="28" t="s">
        <v>19</v>
      </c>
      <c r="AA1153" s="37"/>
      <c r="AB1153" s="38">
        <f t="shared" si="22"/>
        <v>0.29932088988223426</v>
      </c>
    </row>
    <row r="1154" spans="1:28">
      <c r="A1154" s="27">
        <v>43151</v>
      </c>
      <c r="B1154" s="29">
        <v>2.2200725328755631E-2</v>
      </c>
      <c r="C1154" s="29">
        <v>2.2200725328755631E-2</v>
      </c>
      <c r="D1154" s="29">
        <v>1.8021689376454569E-2</v>
      </c>
      <c r="E1154" s="29">
        <v>1.8021689376454569E-2</v>
      </c>
      <c r="F1154" s="29">
        <v>0</v>
      </c>
      <c r="G1154" s="29">
        <v>0</v>
      </c>
      <c r="H1154" s="29">
        <v>2.1862223569133237E-2</v>
      </c>
      <c r="I1154" s="29">
        <v>2.1862223569133237E-2</v>
      </c>
      <c r="J1154" s="29">
        <v>6.5080904091299255E-2</v>
      </c>
      <c r="K1154" s="59">
        <v>6.5080904091299253E-4</v>
      </c>
      <c r="L1154" s="59">
        <v>1.1588268809208812E-2</v>
      </c>
      <c r="M1154" s="59">
        <v>1.1588268809208812E-4</v>
      </c>
      <c r="N1154" s="29">
        <v>0</v>
      </c>
      <c r="O1154" s="29">
        <v>0</v>
      </c>
      <c r="P1154" s="29">
        <v>6.0748002585664637E-2</v>
      </c>
      <c r="Q1154" s="29">
        <v>6.0748002585664637E-2</v>
      </c>
      <c r="R1154" s="29">
        <v>9.5943374347537403E-4</v>
      </c>
      <c r="S1154" s="29">
        <v>9.5943374347537403E-4</v>
      </c>
      <c r="T1154" s="29">
        <v>0</v>
      </c>
      <c r="U1154" s="29">
        <v>0</v>
      </c>
      <c r="V1154" s="29"/>
      <c r="W1154" s="29"/>
      <c r="X1154" s="29">
        <v>8.9102347514433394E-4</v>
      </c>
      <c r="Y1154" s="29">
        <v>8.9102347514433394E-4</v>
      </c>
      <c r="Z1154" s="28" t="s">
        <v>19</v>
      </c>
      <c r="AA1154" s="37"/>
      <c r="AB1154" s="38">
        <f t="shared" si="22"/>
        <v>-3.8229950827821568</v>
      </c>
    </row>
    <row r="1155" spans="1:28">
      <c r="A1155" s="27">
        <v>43152</v>
      </c>
      <c r="B1155" s="29">
        <v>1.8759456827881778E-2</v>
      </c>
      <c r="C1155" s="29">
        <v>1.8759456827881778E-2</v>
      </c>
      <c r="D1155" s="29">
        <v>7.5246492134462464E-3</v>
      </c>
      <c r="E1155" s="29">
        <v>7.5246492134462464E-3</v>
      </c>
      <c r="F1155" s="29">
        <v>0</v>
      </c>
      <c r="G1155" s="29">
        <v>0</v>
      </c>
      <c r="H1155" s="29">
        <v>1.7849437821127013E-2</v>
      </c>
      <c r="I1155" s="29">
        <v>1.7849437821127013E-2</v>
      </c>
      <c r="J1155" s="29">
        <v>1.4841841587361937E-2</v>
      </c>
      <c r="K1155" s="59">
        <v>1.4841841587361936E-4</v>
      </c>
      <c r="L1155" s="59">
        <v>5.7941344046044058E-3</v>
      </c>
      <c r="M1155" s="59">
        <v>5.7941344046044061E-5</v>
      </c>
      <c r="N1155" s="29">
        <v>0</v>
      </c>
      <c r="O1155" s="29">
        <v>0</v>
      </c>
      <c r="P1155" s="29">
        <v>1.4108977635754819E-2</v>
      </c>
      <c r="Q1155" s="29">
        <v>1.4108977635754819E-2</v>
      </c>
      <c r="R1155" s="29">
        <v>1.3470195603760217E-3</v>
      </c>
      <c r="S1155" s="29">
        <v>1.3470195603760217E-3</v>
      </c>
      <c r="T1155" s="29">
        <v>0</v>
      </c>
      <c r="U1155" s="29">
        <v>0</v>
      </c>
      <c r="V1155" s="29"/>
      <c r="W1155" s="29"/>
      <c r="X1155" s="29">
        <v>1.2509733558317799E-3</v>
      </c>
      <c r="Y1155" s="29">
        <v>1.2509733558317799E-3</v>
      </c>
      <c r="Z1155" s="28" t="s">
        <v>19</v>
      </c>
      <c r="AA1155" s="37"/>
      <c r="AB1155" s="38">
        <f t="shared" si="22"/>
        <v>-4.0257832658671884</v>
      </c>
    </row>
    <row r="1156" spans="1:28">
      <c r="A1156" s="27">
        <v>43153</v>
      </c>
      <c r="B1156" s="29">
        <v>5.9882111969726218E-2</v>
      </c>
      <c r="C1156" s="29">
        <v>5.9882111969726218E-2</v>
      </c>
      <c r="D1156" s="29">
        <v>0.34560820706948769</v>
      </c>
      <c r="E1156" s="29">
        <v>0.34560820706948769</v>
      </c>
      <c r="F1156" s="29">
        <v>0</v>
      </c>
      <c r="G1156" s="29">
        <v>0</v>
      </c>
      <c r="H1156" s="29">
        <v>8.3025915245227788E-2</v>
      </c>
      <c r="I1156" s="29">
        <v>8.3025915245227788E-2</v>
      </c>
      <c r="J1156" s="29">
        <v>6.2719617720474075E-2</v>
      </c>
      <c r="K1156" s="59">
        <v>6.2719617720474079E-4</v>
      </c>
      <c r="L1156" s="59">
        <v>0.28004982955587965</v>
      </c>
      <c r="M1156" s="59">
        <v>2.8004982955587964E-3</v>
      </c>
      <c r="N1156" s="29">
        <v>0</v>
      </c>
      <c r="O1156" s="29">
        <v>0</v>
      </c>
      <c r="P1156" s="29">
        <v>8.0323356947671842E-2</v>
      </c>
      <c r="Q1156" s="29">
        <v>8.0323356947671842E-2</v>
      </c>
      <c r="R1156" s="29">
        <v>3.8942047874876817E-2</v>
      </c>
      <c r="S1156" s="29">
        <v>3.8942047874876817E-2</v>
      </c>
      <c r="T1156" s="29">
        <v>3.5233478111990194E-2</v>
      </c>
      <c r="U1156" s="29">
        <v>3.5233478111990194E-2</v>
      </c>
      <c r="V1156" s="29"/>
      <c r="W1156" s="29"/>
      <c r="X1156" s="29">
        <v>3.8677616636837955E-2</v>
      </c>
      <c r="Y1156" s="29">
        <v>3.8677616636837955E-2</v>
      </c>
      <c r="Z1156" s="28" t="s">
        <v>19</v>
      </c>
      <c r="AA1156" s="37"/>
      <c r="AB1156" s="38">
        <f t="shared" si="22"/>
        <v>-2.4886024880495512</v>
      </c>
    </row>
    <row r="1157" spans="1:28">
      <c r="A1157" s="27">
        <v>43154</v>
      </c>
      <c r="B1157" s="29">
        <v>0.16256485572898455</v>
      </c>
      <c r="C1157" s="29">
        <v>0.16256485572898455</v>
      </c>
      <c r="D1157" s="29">
        <v>1.8757058382342053</v>
      </c>
      <c r="E1157" s="29">
        <v>1.8757058382342053</v>
      </c>
      <c r="F1157" s="29">
        <v>0</v>
      </c>
      <c r="G1157" s="29">
        <v>0</v>
      </c>
      <c r="H1157" s="29">
        <v>0.30132921279079572</v>
      </c>
      <c r="I1157" s="29">
        <v>0.30132921279079572</v>
      </c>
      <c r="J1157" s="29">
        <v>6.3882442699558131E-2</v>
      </c>
      <c r="K1157" s="59">
        <v>6.3882442699558133E-4</v>
      </c>
      <c r="L1157" s="59">
        <v>1.0487383272333977</v>
      </c>
      <c r="M1157" s="59">
        <v>1.0487383272333976E-2</v>
      </c>
      <c r="N1157" s="29">
        <v>0</v>
      </c>
      <c r="O1157" s="29">
        <v>0</v>
      </c>
      <c r="P1157" s="29">
        <v>0.1436557334044655</v>
      </c>
      <c r="Q1157" s="29">
        <v>0.1436557334044655</v>
      </c>
      <c r="R1157" s="29">
        <v>5.152985205023366E-3</v>
      </c>
      <c r="S1157" s="29">
        <v>5.152985205023366E-3</v>
      </c>
      <c r="T1157" s="29">
        <v>7.5513183268152897E-3</v>
      </c>
      <c r="U1157" s="29">
        <v>7.5513183268152897E-3</v>
      </c>
      <c r="V1157" s="29"/>
      <c r="W1157" s="29"/>
      <c r="X1157" s="29">
        <v>5.3239929619683015E-3</v>
      </c>
      <c r="Y1157" s="29">
        <v>5.3239929619683015E-3</v>
      </c>
      <c r="Z1157" s="28" t="s">
        <v>19</v>
      </c>
      <c r="AA1157" s="37"/>
      <c r="AB1157" s="38">
        <f t="shared" si="22"/>
        <v>-1.1995518817183937</v>
      </c>
    </row>
    <row r="1158" spans="1:28">
      <c r="A1158" s="27">
        <v>43155</v>
      </c>
      <c r="B1158" s="29">
        <v>1.158848375030465E-2</v>
      </c>
      <c r="C1158" s="29">
        <v>1.158848375030465E-2</v>
      </c>
      <c r="D1158" s="29">
        <v>0</v>
      </c>
      <c r="E1158" s="29">
        <v>0</v>
      </c>
      <c r="F1158" s="29">
        <v>0</v>
      </c>
      <c r="G1158" s="29">
        <v>0</v>
      </c>
      <c r="H1158" s="29">
        <v>1.0649816989451902E-2</v>
      </c>
      <c r="I1158" s="29">
        <v>1.0649816989451902E-2</v>
      </c>
      <c r="J1158" s="29">
        <v>8.4575770098865143E-3</v>
      </c>
      <c r="K1158" s="59">
        <v>8.4575770098865139E-5</v>
      </c>
      <c r="L1158" s="59">
        <v>0</v>
      </c>
      <c r="M1158" s="59">
        <v>0</v>
      </c>
      <c r="N1158" s="29">
        <v>0</v>
      </c>
      <c r="O1158" s="29">
        <v>0</v>
      </c>
      <c r="P1158" s="29">
        <v>7.772513580745136E-3</v>
      </c>
      <c r="Q1158" s="29">
        <v>7.772513580745136E-3</v>
      </c>
      <c r="R1158" s="29">
        <v>9.7230032182330541E-3</v>
      </c>
      <c r="S1158" s="29">
        <v>9.7230032182330541E-3</v>
      </c>
      <c r="T1158" s="29">
        <v>0</v>
      </c>
      <c r="U1158" s="29">
        <v>0</v>
      </c>
      <c r="V1158" s="29"/>
      <c r="W1158" s="29"/>
      <c r="X1158" s="29">
        <v>9.0297263101961397E-3</v>
      </c>
      <c r="Y1158" s="29">
        <v>9.0297263101961397E-3</v>
      </c>
      <c r="Z1158" s="28" t="s">
        <v>19</v>
      </c>
      <c r="AA1158" s="37"/>
      <c r="AB1158" s="38">
        <f t="shared" si="22"/>
        <v>-4.5422125710633745</v>
      </c>
    </row>
    <row r="1159" spans="1:28">
      <c r="A1159" s="27">
        <v>43156</v>
      </c>
      <c r="B1159" s="29">
        <v>8.5049275598126604E-3</v>
      </c>
      <c r="C1159" s="29">
        <v>8.5049275598126604E-3</v>
      </c>
      <c r="D1159" s="29">
        <v>5.1871022568153305E-2</v>
      </c>
      <c r="E1159" s="29">
        <v>5.1871022568153305E-2</v>
      </c>
      <c r="F1159" s="29">
        <v>0</v>
      </c>
      <c r="G1159" s="29">
        <v>0</v>
      </c>
      <c r="H1159" s="29">
        <v>1.2017579672841817E-2</v>
      </c>
      <c r="I1159" s="29">
        <v>1.2017579672841817E-2</v>
      </c>
      <c r="J1159" s="29">
        <v>4.4588393018768699E-3</v>
      </c>
      <c r="K1159" s="59">
        <v>4.4588393018768701E-5</v>
      </c>
      <c r="L1159" s="59">
        <v>0.15257887265458267</v>
      </c>
      <c r="M1159" s="59">
        <v>1.5257887265458267E-3</v>
      </c>
      <c r="N1159" s="29">
        <v>0</v>
      </c>
      <c r="O1159" s="29">
        <v>0</v>
      </c>
      <c r="P1159" s="29">
        <v>1.6456556597802693E-2</v>
      </c>
      <c r="Q1159" s="29">
        <v>1.6456556597802693E-2</v>
      </c>
      <c r="R1159" s="29">
        <v>0</v>
      </c>
      <c r="S1159" s="29">
        <v>0</v>
      </c>
      <c r="T1159" s="29">
        <v>0</v>
      </c>
      <c r="U1159" s="29">
        <v>0</v>
      </c>
      <c r="V1159" s="29"/>
      <c r="W1159" s="29"/>
      <c r="X1159" s="29">
        <v>0</v>
      </c>
      <c r="Y1159" s="29">
        <v>0</v>
      </c>
      <c r="Z1159" s="28" t="s">
        <v>19</v>
      </c>
      <c r="AA1159" s="37"/>
      <c r="AB1159" s="38">
        <f t="shared" si="22"/>
        <v>-4.4213847284830141</v>
      </c>
    </row>
    <row r="1160" spans="1:28">
      <c r="A1160" s="27">
        <v>43157</v>
      </c>
      <c r="B1160" s="29">
        <v>1.2076511732582408E-2</v>
      </c>
      <c r="C1160" s="29">
        <v>1.2076511732582408E-2</v>
      </c>
      <c r="D1160" s="29">
        <v>0.23138003107117272</v>
      </c>
      <c r="E1160" s="29">
        <v>0.23138003107117272</v>
      </c>
      <c r="F1160" s="29">
        <v>0</v>
      </c>
      <c r="G1160" s="29">
        <v>0</v>
      </c>
      <c r="H1160" s="29">
        <v>2.9840088795522246E-2</v>
      </c>
      <c r="I1160" s="29">
        <v>2.9840088795522246E-2</v>
      </c>
      <c r="J1160" s="29">
        <v>1.828095953784289E-3</v>
      </c>
      <c r="K1160" s="59">
        <v>1.828095953784289E-5</v>
      </c>
      <c r="L1160" s="59">
        <v>4.4856393517343676E-2</v>
      </c>
      <c r="M1160" s="59">
        <v>4.4856393517343676E-4</v>
      </c>
      <c r="N1160" s="29">
        <v>0</v>
      </c>
      <c r="O1160" s="29">
        <v>0</v>
      </c>
      <c r="P1160" s="29">
        <v>5.3133864861140872E-3</v>
      </c>
      <c r="Q1160" s="29">
        <v>5.3133864861140872E-3</v>
      </c>
      <c r="R1160" s="29">
        <v>4.1443090012040574E-3</v>
      </c>
      <c r="S1160" s="29">
        <v>4.1443090012040574E-3</v>
      </c>
      <c r="T1160" s="29">
        <v>0</v>
      </c>
      <c r="U1160" s="29">
        <v>0</v>
      </c>
      <c r="V1160" s="29"/>
      <c r="W1160" s="29"/>
      <c r="X1160" s="29">
        <v>3.8488083553833894E-3</v>
      </c>
      <c r="Y1160" s="29">
        <v>3.8488083553833894E-3</v>
      </c>
      <c r="Z1160" s="28" t="s">
        <v>19</v>
      </c>
      <c r="AA1160" s="37"/>
      <c r="AB1160" s="38">
        <f t="shared" si="22"/>
        <v>-3.5119025279297493</v>
      </c>
    </row>
    <row r="1161" spans="1:28">
      <c r="A1161" s="27">
        <v>43158</v>
      </c>
      <c r="B1161" s="29">
        <v>0.15867297690240792</v>
      </c>
      <c r="C1161" s="29">
        <v>0.15867297690240792</v>
      </c>
      <c r="D1161" s="29">
        <v>4.8477591185190193E-3</v>
      </c>
      <c r="E1161" s="29">
        <v>4.8477591185190193E-3</v>
      </c>
      <c r="F1161" s="29">
        <v>0</v>
      </c>
      <c r="G1161" s="29">
        <v>0</v>
      </c>
      <c r="H1161" s="29">
        <v>0.14621313987576706</v>
      </c>
      <c r="I1161" s="29">
        <v>0.14621313987576706</v>
      </c>
      <c r="J1161" s="29">
        <v>0.5291859514284315</v>
      </c>
      <c r="K1161" s="59">
        <v>5.2918595142843151E-3</v>
      </c>
      <c r="L1161" s="59">
        <v>1.9313781348681352E-3</v>
      </c>
      <c r="M1161" s="59">
        <v>1.9313781348681353E-5</v>
      </c>
      <c r="N1161" s="29">
        <v>0</v>
      </c>
      <c r="O1161" s="29">
        <v>0</v>
      </c>
      <c r="P1161" s="29">
        <v>0.48647835023381825</v>
      </c>
      <c r="Q1161" s="29">
        <v>0.48647835023381825</v>
      </c>
      <c r="R1161" s="29">
        <v>0</v>
      </c>
      <c r="S1161" s="29">
        <v>0</v>
      </c>
      <c r="T1161" s="29">
        <v>0</v>
      </c>
      <c r="U1161" s="29">
        <v>0</v>
      </c>
      <c r="V1161" s="29"/>
      <c r="W1161" s="29"/>
      <c r="X1161" s="29">
        <v>0</v>
      </c>
      <c r="Y1161" s="29">
        <v>0</v>
      </c>
      <c r="Z1161" s="28" t="s">
        <v>19</v>
      </c>
      <c r="AA1161" s="37"/>
      <c r="AB1161" s="38">
        <f t="shared" ref="AB1161:AB1224" si="23">IF(I1161&gt;0,LN(I1161),"")</f>
        <v>-1.9226898596738289</v>
      </c>
    </row>
    <row r="1162" spans="1:28">
      <c r="A1162" s="27">
        <v>43159</v>
      </c>
      <c r="B1162" s="29">
        <v>0.27099973993319204</v>
      </c>
      <c r="C1162" s="29">
        <v>0.27099973993319204</v>
      </c>
      <c r="D1162" s="29">
        <v>0.1709697771511528</v>
      </c>
      <c r="E1162" s="29">
        <v>0.1709697771511528</v>
      </c>
      <c r="F1162" s="29">
        <v>0</v>
      </c>
      <c r="G1162" s="29">
        <v>0</v>
      </c>
      <c r="H1162" s="29">
        <v>0.26289731659844223</v>
      </c>
      <c r="I1162" s="29">
        <v>0.26289731659844223</v>
      </c>
      <c r="J1162" s="29">
        <v>0.43068237848178326</v>
      </c>
      <c r="K1162" s="59">
        <v>4.3068237848178327E-3</v>
      </c>
      <c r="L1162" s="59">
        <v>0.14871611638484639</v>
      </c>
      <c r="M1162" s="59">
        <v>1.487161163848464E-3</v>
      </c>
      <c r="N1162" s="29">
        <v>0</v>
      </c>
      <c r="O1162" s="29">
        <v>0</v>
      </c>
      <c r="P1162" s="29">
        <v>0.40784312154229524</v>
      </c>
      <c r="Q1162" s="29">
        <v>0.40784312154229524</v>
      </c>
      <c r="R1162" s="29">
        <v>4.2189669249513128E-3</v>
      </c>
      <c r="S1162" s="29">
        <v>4.2189669249513128E-3</v>
      </c>
      <c r="T1162" s="29">
        <v>4.680375583470002E-2</v>
      </c>
      <c r="U1162" s="29">
        <v>4.680375583470002E-2</v>
      </c>
      <c r="V1162" s="29"/>
      <c r="W1162" s="29"/>
      <c r="X1162" s="29">
        <v>7.2553796589707956E-3</v>
      </c>
      <c r="Y1162" s="29">
        <v>7.2553796589707956E-3</v>
      </c>
      <c r="Z1162" s="28" t="s">
        <v>19</v>
      </c>
      <c r="AA1162" s="37"/>
      <c r="AB1162" s="38">
        <f t="shared" si="23"/>
        <v>-1.3359917542271023</v>
      </c>
    </row>
    <row r="1163" spans="1:28">
      <c r="A1163" s="27">
        <v>43160</v>
      </c>
      <c r="B1163" s="29">
        <v>1.3227514444961255</v>
      </c>
      <c r="C1163" s="29">
        <v>1.3227514444961255</v>
      </c>
      <c r="D1163" s="29">
        <v>0.86559535146408906</v>
      </c>
      <c r="E1163" s="29">
        <v>0.86559535146408906</v>
      </c>
      <c r="F1163" s="29">
        <v>0</v>
      </c>
      <c r="G1163" s="29">
        <v>0</v>
      </c>
      <c r="H1163" s="29">
        <v>1.2857218176444507</v>
      </c>
      <c r="I1163" s="29">
        <v>1.2857218176444507</v>
      </c>
      <c r="J1163" s="29">
        <v>0.69377880143605619</v>
      </c>
      <c r="K1163" s="59">
        <v>6.9377880143605616E-3</v>
      </c>
      <c r="L1163" s="59">
        <v>0.48290490821916943</v>
      </c>
      <c r="M1163" s="59">
        <v>4.8290490821916946E-3</v>
      </c>
      <c r="N1163" s="29">
        <v>0</v>
      </c>
      <c r="O1163" s="29">
        <v>0</v>
      </c>
      <c r="P1163" s="29">
        <v>0.67669802378133492</v>
      </c>
      <c r="Q1163" s="29">
        <v>0.67669802378133492</v>
      </c>
      <c r="R1163" s="29">
        <v>1.9498425829735457E-2</v>
      </c>
      <c r="S1163" s="29">
        <v>1.9498425829735457E-2</v>
      </c>
      <c r="T1163" s="29">
        <v>0</v>
      </c>
      <c r="U1163" s="29">
        <v>0</v>
      </c>
      <c r="V1163" s="29"/>
      <c r="W1163" s="29"/>
      <c r="X1163" s="29">
        <v>1.8108134366550829E-2</v>
      </c>
      <c r="Y1163" s="29">
        <v>1.8108134366550829E-2</v>
      </c>
      <c r="Z1163" s="28" t="s">
        <v>19</v>
      </c>
      <c r="AA1163" s="37"/>
      <c r="AB1163" s="38">
        <f t="shared" si="23"/>
        <v>0.25132028643165316</v>
      </c>
    </row>
    <row r="1164" spans="1:28">
      <c r="A1164" s="27">
        <v>43161</v>
      </c>
      <c r="B1164" s="29">
        <v>6.3294248726690844E-2</v>
      </c>
      <c r="C1164" s="29">
        <v>6.3294248726690844E-2</v>
      </c>
      <c r="D1164" s="29">
        <v>0.50307056933808458</v>
      </c>
      <c r="E1164" s="29">
        <v>0.50307056933808458</v>
      </c>
      <c r="F1164" s="29">
        <v>0</v>
      </c>
      <c r="G1164" s="29">
        <v>0</v>
      </c>
      <c r="H1164" s="29">
        <v>9.8916114646568812E-2</v>
      </c>
      <c r="I1164" s="29">
        <v>9.8916114646568812E-2</v>
      </c>
      <c r="J1164" s="29">
        <v>1.4402552381340923E-2</v>
      </c>
      <c r="K1164" s="59">
        <v>1.4402552381340922E-4</v>
      </c>
      <c r="L1164" s="59">
        <v>0.16223576332892334</v>
      </c>
      <c r="M1164" s="59">
        <v>1.6223576332892334E-3</v>
      </c>
      <c r="N1164" s="29">
        <v>0</v>
      </c>
      <c r="O1164" s="29">
        <v>0</v>
      </c>
      <c r="P1164" s="29">
        <v>2.6377037072919336E-2</v>
      </c>
      <c r="Q1164" s="29">
        <v>2.6377037072919336E-2</v>
      </c>
      <c r="R1164" s="29">
        <v>3.8583850379166943E-3</v>
      </c>
      <c r="S1164" s="29">
        <v>3.8583850379166943E-3</v>
      </c>
      <c r="T1164" s="29">
        <v>4.8299601708508302E-5</v>
      </c>
      <c r="U1164" s="29">
        <v>4.8299601708508302E-5</v>
      </c>
      <c r="V1164" s="29"/>
      <c r="W1164" s="29"/>
      <c r="X1164" s="29">
        <v>3.5867154527809489E-3</v>
      </c>
      <c r="Y1164" s="29">
        <v>3.5867154527809489E-3</v>
      </c>
      <c r="Z1164" s="28" t="s">
        <v>19</v>
      </c>
      <c r="AA1164" s="37"/>
      <c r="AB1164" s="38">
        <f t="shared" si="23"/>
        <v>-2.3134831148341495</v>
      </c>
    </row>
    <row r="1165" spans="1:28">
      <c r="A1165" s="27">
        <v>43162</v>
      </c>
      <c r="B1165" s="29">
        <v>0.44453359082769001</v>
      </c>
      <c r="C1165" s="29">
        <v>0.44453359082769001</v>
      </c>
      <c r="D1165" s="29">
        <v>0.12830752491067193</v>
      </c>
      <c r="E1165" s="29">
        <v>0.12830752491067193</v>
      </c>
      <c r="F1165" s="29">
        <v>0</v>
      </c>
      <c r="G1165" s="29">
        <v>0</v>
      </c>
      <c r="H1165" s="29">
        <v>0.41891929102908759</v>
      </c>
      <c r="I1165" s="29">
        <v>0.41891929102908759</v>
      </c>
      <c r="J1165" s="29">
        <v>0.64547954350383063</v>
      </c>
      <c r="K1165" s="59">
        <v>6.4547954350383067E-3</v>
      </c>
      <c r="L1165" s="59">
        <v>6.7430337388002127E-3</v>
      </c>
      <c r="M1165" s="59">
        <v>6.7430337388002122E-5</v>
      </c>
      <c r="N1165" s="29">
        <v>0</v>
      </c>
      <c r="O1165" s="29">
        <v>0</v>
      </c>
      <c r="P1165" s="29">
        <v>0.59374190952356387</v>
      </c>
      <c r="Q1165" s="29">
        <v>0.59374190952356387</v>
      </c>
      <c r="R1165" s="29">
        <v>1.9204559534134556E-3</v>
      </c>
      <c r="S1165" s="29">
        <v>1.9204559534134556E-3</v>
      </c>
      <c r="T1165" s="29">
        <v>0</v>
      </c>
      <c r="U1165" s="29">
        <v>0</v>
      </c>
      <c r="V1165" s="29"/>
      <c r="W1165" s="29"/>
      <c r="X1165" s="29">
        <v>1.7835221547177146E-3</v>
      </c>
      <c r="Y1165" s="29">
        <v>1.7835221547177146E-3</v>
      </c>
      <c r="Z1165" s="28" t="s">
        <v>19</v>
      </c>
      <c r="AA1165" s="37"/>
      <c r="AB1165" s="38">
        <f t="shared" si="23"/>
        <v>-0.87007700045643477</v>
      </c>
    </row>
    <row r="1166" spans="1:28">
      <c r="A1166" s="27">
        <v>43163</v>
      </c>
      <c r="B1166" s="29">
        <v>8.8299072473188564E-2</v>
      </c>
      <c r="C1166" s="29">
        <v>8.8299072473188564E-2</v>
      </c>
      <c r="D1166" s="29">
        <v>0</v>
      </c>
      <c r="E1166" s="29">
        <v>0</v>
      </c>
      <c r="F1166" s="29">
        <v>0</v>
      </c>
      <c r="G1166" s="29">
        <v>0</v>
      </c>
      <c r="H1166" s="29">
        <v>8.1146850825336569E-2</v>
      </c>
      <c r="I1166" s="29">
        <v>8.1146850825336569E-2</v>
      </c>
      <c r="J1166" s="29">
        <v>2.350622000327689E-2</v>
      </c>
      <c r="K1166" s="59">
        <v>2.3506220003276891E-4</v>
      </c>
      <c r="L1166" s="59">
        <v>0</v>
      </c>
      <c r="M1166" s="59">
        <v>0</v>
      </c>
      <c r="N1166" s="29">
        <v>0</v>
      </c>
      <c r="O1166" s="29">
        <v>0</v>
      </c>
      <c r="P1166" s="29">
        <v>2.1602217040871396E-2</v>
      </c>
      <c r="Q1166" s="29">
        <v>2.1602217040871396E-2</v>
      </c>
      <c r="R1166" s="29">
        <v>2.2794493739853672E-3</v>
      </c>
      <c r="S1166" s="29">
        <v>2.2794493739853672E-3</v>
      </c>
      <c r="T1166" s="29">
        <v>0</v>
      </c>
      <c r="U1166" s="29">
        <v>0</v>
      </c>
      <c r="V1166" s="29"/>
      <c r="W1166" s="29"/>
      <c r="X1166" s="29">
        <v>2.1169183556823167E-3</v>
      </c>
      <c r="Y1166" s="29">
        <v>2.1169183556823167E-3</v>
      </c>
      <c r="Z1166" s="28" t="s">
        <v>19</v>
      </c>
      <c r="AA1166" s="37"/>
      <c r="AB1166" s="38">
        <f t="shared" si="23"/>
        <v>-2.5114947926095805</v>
      </c>
    </row>
    <row r="1167" spans="1:28">
      <c r="A1167" s="27">
        <v>43164</v>
      </c>
      <c r="B1167" s="29">
        <v>0.12228656392842489</v>
      </c>
      <c r="C1167" s="29">
        <v>0.12228656392842489</v>
      </c>
      <c r="D1167" s="29">
        <v>0.16765587738229765</v>
      </c>
      <c r="E1167" s="29">
        <v>0.16765587738229765</v>
      </c>
      <c r="F1167" s="29">
        <v>0</v>
      </c>
      <c r="G1167" s="29">
        <v>0</v>
      </c>
      <c r="H1167" s="29">
        <v>0.12596147666243468</v>
      </c>
      <c r="I1167" s="29">
        <v>0.12596147666243468</v>
      </c>
      <c r="J1167" s="29">
        <v>0.13968247994457972</v>
      </c>
      <c r="K1167" s="59">
        <v>1.3968247994457972E-3</v>
      </c>
      <c r="L1167" s="59">
        <v>3.4184222631955224E-2</v>
      </c>
      <c r="M1167" s="59">
        <v>3.4184222631955226E-4</v>
      </c>
      <c r="N1167" s="29">
        <v>0</v>
      </c>
      <c r="O1167" s="29">
        <v>0</v>
      </c>
      <c r="P1167" s="29">
        <v>0.13113712495241797</v>
      </c>
      <c r="Q1167" s="29">
        <v>0.13113712495241797</v>
      </c>
      <c r="R1167" s="29">
        <v>2.5304270750931635E-3</v>
      </c>
      <c r="S1167" s="29">
        <v>2.5304270750931635E-3</v>
      </c>
      <c r="T1167" s="29">
        <v>5.7951412042460397E-2</v>
      </c>
      <c r="U1167" s="29">
        <v>5.7951412042460397E-2</v>
      </c>
      <c r="V1167" s="29"/>
      <c r="W1167" s="29"/>
      <c r="X1167" s="29">
        <v>6.4820959407874239E-3</v>
      </c>
      <c r="Y1167" s="29">
        <v>6.4820959407874239E-3</v>
      </c>
      <c r="Z1167" s="28" t="s">
        <v>19</v>
      </c>
      <c r="AA1167" s="37"/>
      <c r="AB1167" s="38">
        <f t="shared" si="23"/>
        <v>-2.0717791595532264</v>
      </c>
    </row>
    <row r="1168" spans="1:28">
      <c r="A1168" s="27">
        <v>43165</v>
      </c>
      <c r="B1168" s="29">
        <v>0.44854197809859736</v>
      </c>
      <c r="C1168" s="29">
        <v>0.44854197809859736</v>
      </c>
      <c r="D1168" s="29">
        <v>5.4786887018580928E-2</v>
      </c>
      <c r="E1168" s="29">
        <v>5.4786887018580928E-2</v>
      </c>
      <c r="F1168" s="29">
        <v>0</v>
      </c>
      <c r="G1168" s="29">
        <v>0</v>
      </c>
      <c r="H1168" s="29">
        <v>0.41664783009121537</v>
      </c>
      <c r="I1168" s="29">
        <v>0.41664783009121537</v>
      </c>
      <c r="J1168" s="29">
        <v>0.24911434738738361</v>
      </c>
      <c r="K1168" s="59">
        <v>2.4911434738738359E-3</v>
      </c>
      <c r="L1168" s="59">
        <v>5.8283922360192488E-4</v>
      </c>
      <c r="M1168" s="59">
        <v>5.828392236019249E-6</v>
      </c>
      <c r="N1168" s="29">
        <v>0</v>
      </c>
      <c r="O1168" s="29">
        <v>0</v>
      </c>
      <c r="P1168" s="29">
        <v>0.22898330429627925</v>
      </c>
      <c r="Q1168" s="29">
        <v>0.22898330429627925</v>
      </c>
      <c r="R1168" s="29">
        <v>1.5439894017517607E-3</v>
      </c>
      <c r="S1168" s="29">
        <v>1.5439894017517607E-3</v>
      </c>
      <c r="T1168" s="29">
        <v>0</v>
      </c>
      <c r="U1168" s="29">
        <v>0</v>
      </c>
      <c r="V1168" s="29"/>
      <c r="W1168" s="29"/>
      <c r="X1168" s="29">
        <v>1.4338987050335969E-3</v>
      </c>
      <c r="Y1168" s="29">
        <v>1.4338987050335969E-3</v>
      </c>
      <c r="Z1168" s="28" t="s">
        <v>19</v>
      </c>
      <c r="AA1168" s="37"/>
      <c r="AB1168" s="38">
        <f t="shared" si="23"/>
        <v>-0.8755139461568856</v>
      </c>
    </row>
    <row r="1169" spans="1:28">
      <c r="A1169" s="27">
        <v>43166</v>
      </c>
      <c r="B1169" s="29">
        <v>2.6535217386697181E-3</v>
      </c>
      <c r="C1169" s="29">
        <v>2.6535217386697181E-3</v>
      </c>
      <c r="D1169" s="29">
        <v>0.97546827872361652</v>
      </c>
      <c r="E1169" s="29">
        <v>0.97546827872361652</v>
      </c>
      <c r="F1169" s="29">
        <v>0</v>
      </c>
      <c r="G1169" s="29">
        <v>0</v>
      </c>
      <c r="H1169" s="29">
        <v>8.1451481551557917E-2</v>
      </c>
      <c r="I1169" s="29">
        <v>8.1451481551557917E-2</v>
      </c>
      <c r="J1169" s="29">
        <v>2.261817719426519E-3</v>
      </c>
      <c r="K1169" s="59">
        <v>2.2618177194265191E-5</v>
      </c>
      <c r="L1169" s="59">
        <v>8.0094251252981561</v>
      </c>
      <c r="M1169" s="59">
        <v>8.0094251252981558E-2</v>
      </c>
      <c r="N1169" s="29">
        <v>0</v>
      </c>
      <c r="O1169" s="29">
        <v>0</v>
      </c>
      <c r="P1169" s="29">
        <v>0.65084175341173112</v>
      </c>
      <c r="Q1169" s="29">
        <v>0.65084175341173112</v>
      </c>
      <c r="R1169" s="29">
        <v>1.297777100032087E-3</v>
      </c>
      <c r="S1169" s="29">
        <v>1.297777100032087E-3</v>
      </c>
      <c r="T1169" s="29">
        <v>0</v>
      </c>
      <c r="U1169" s="29">
        <v>0</v>
      </c>
      <c r="V1169" s="29"/>
      <c r="W1169" s="29"/>
      <c r="X1169" s="29">
        <v>1.2052420185313258E-3</v>
      </c>
      <c r="Y1169" s="29">
        <v>1.2052420185313258E-3</v>
      </c>
      <c r="Z1169" s="28" t="s">
        <v>19</v>
      </c>
      <c r="AA1169" s="37"/>
      <c r="AB1169" s="38">
        <f t="shared" si="23"/>
        <v>-2.5077477543934616</v>
      </c>
    </row>
    <row r="1170" spans="1:28">
      <c r="A1170" s="27">
        <v>43167</v>
      </c>
      <c r="B1170" s="29">
        <v>3.7401320320861277E-2</v>
      </c>
      <c r="C1170" s="29">
        <v>3.7401320320861277E-2</v>
      </c>
      <c r="D1170" s="29">
        <v>2.5846883264043143E-2</v>
      </c>
      <c r="E1170" s="29">
        <v>2.5846883264043143E-2</v>
      </c>
      <c r="F1170" s="29">
        <v>0</v>
      </c>
      <c r="G1170" s="29">
        <v>0</v>
      </c>
      <c r="H1170" s="29">
        <v>3.6465411340938406E-2</v>
      </c>
      <c r="I1170" s="29">
        <v>3.6465411340938406E-2</v>
      </c>
      <c r="J1170" s="29">
        <v>2.8769431287153896E-2</v>
      </c>
      <c r="K1170" s="59">
        <v>2.8769431287153897E-4</v>
      </c>
      <c r="L1170" s="59">
        <v>2.133587661423905E-3</v>
      </c>
      <c r="M1170" s="59">
        <v>2.1335876614239048E-5</v>
      </c>
      <c r="N1170" s="29">
        <v>0</v>
      </c>
      <c r="O1170" s="29">
        <v>0</v>
      </c>
      <c r="P1170" s="29">
        <v>2.6611928925545369E-2</v>
      </c>
      <c r="Q1170" s="29">
        <v>2.6611928925545369E-2</v>
      </c>
      <c r="R1170" s="29">
        <v>4.7161569277787835E-3</v>
      </c>
      <c r="S1170" s="29">
        <v>4.7161569277787835E-3</v>
      </c>
      <c r="T1170" s="29">
        <v>1.1894678032692342E-5</v>
      </c>
      <c r="U1170" s="29">
        <v>1.1894678032692342E-5</v>
      </c>
      <c r="V1170" s="29"/>
      <c r="W1170" s="29"/>
      <c r="X1170" s="29">
        <v>4.3807300731436962E-3</v>
      </c>
      <c r="Y1170" s="29">
        <v>4.3807300731436962E-3</v>
      </c>
      <c r="Z1170" s="28" t="s">
        <v>19</v>
      </c>
      <c r="AA1170" s="37"/>
      <c r="AB1170" s="38">
        <f t="shared" si="23"/>
        <v>-3.3113911021779612</v>
      </c>
    </row>
    <row r="1171" spans="1:28">
      <c r="A1171" s="27">
        <v>43168</v>
      </c>
      <c r="B1171" s="29">
        <v>2.6105247671325753E-2</v>
      </c>
      <c r="C1171" s="29">
        <v>2.6105247671325753E-2</v>
      </c>
      <c r="D1171" s="29">
        <v>1.0251887728436149E-2</v>
      </c>
      <c r="E1171" s="29">
        <v>1.0251887728436149E-2</v>
      </c>
      <c r="F1171" s="29">
        <v>0</v>
      </c>
      <c r="G1171" s="29">
        <v>0</v>
      </c>
      <c r="H1171" s="29">
        <v>2.4821126094520359E-2</v>
      </c>
      <c r="I1171" s="29">
        <v>2.4821126094520359E-2</v>
      </c>
      <c r="J1171" s="29">
        <v>1.5002271869101138E-2</v>
      </c>
      <c r="K1171" s="59">
        <v>1.5002271869101139E-4</v>
      </c>
      <c r="L1171" s="59">
        <v>2.0400522387122788E-3</v>
      </c>
      <c r="M1171" s="59">
        <v>2.0400522387122787E-5</v>
      </c>
      <c r="N1171" s="29">
        <v>0</v>
      </c>
      <c r="O1171" s="29">
        <v>0</v>
      </c>
      <c r="P1171" s="29">
        <v>1.3952332552096084E-2</v>
      </c>
      <c r="Q1171" s="29">
        <v>1.3952332552096084E-2</v>
      </c>
      <c r="R1171" s="29">
        <v>3.4580914893143863E-3</v>
      </c>
      <c r="S1171" s="29">
        <v>3.4580914893143863E-3</v>
      </c>
      <c r="T1171" s="29">
        <v>2.4149800854254151E-5</v>
      </c>
      <c r="U1171" s="29">
        <v>2.4149800854254151E-5</v>
      </c>
      <c r="V1171" s="29"/>
      <c r="W1171" s="29"/>
      <c r="X1171" s="29">
        <v>3.2132419893481259E-3</v>
      </c>
      <c r="Y1171" s="29">
        <v>3.2132419893481259E-3</v>
      </c>
      <c r="Z1171" s="28" t="s">
        <v>19</v>
      </c>
      <c r="AA1171" s="37"/>
      <c r="AB1171" s="38">
        <f t="shared" si="23"/>
        <v>-3.6960601297868432</v>
      </c>
    </row>
    <row r="1172" spans="1:28">
      <c r="A1172" s="27">
        <v>43169</v>
      </c>
      <c r="B1172" s="29">
        <v>9.0586293801232162E-2</v>
      </c>
      <c r="C1172" s="29">
        <v>9.0586293801232162E-2</v>
      </c>
      <c r="D1172" s="29">
        <v>2.6102714750001442E-2</v>
      </c>
      <c r="E1172" s="29">
        <v>2.6102714750001442E-2</v>
      </c>
      <c r="F1172" s="29">
        <v>0</v>
      </c>
      <c r="G1172" s="29">
        <v>0</v>
      </c>
      <c r="H1172" s="29">
        <v>8.5363126251411875E-2</v>
      </c>
      <c r="I1172" s="29">
        <v>8.5363126251411875E-2</v>
      </c>
      <c r="J1172" s="29">
        <v>0.17606952792563182</v>
      </c>
      <c r="K1172" s="59">
        <v>1.7606952792563182E-3</v>
      </c>
      <c r="L1172" s="59">
        <v>9.6599203417016604E-5</v>
      </c>
      <c r="M1172" s="59">
        <v>9.6599203417016601E-7</v>
      </c>
      <c r="N1172" s="29">
        <v>0</v>
      </c>
      <c r="O1172" s="29">
        <v>0</v>
      </c>
      <c r="P1172" s="29">
        <v>0.16181572712126771</v>
      </c>
      <c r="Q1172" s="29">
        <v>0.16181572712126771</v>
      </c>
      <c r="R1172" s="29">
        <v>4.509656287626799E-3</v>
      </c>
      <c r="S1172" s="29">
        <v>4.509656287626799E-3</v>
      </c>
      <c r="T1172" s="29">
        <v>0</v>
      </c>
      <c r="U1172" s="29">
        <v>0</v>
      </c>
      <c r="V1172" s="29"/>
      <c r="W1172" s="29"/>
      <c r="X1172" s="29">
        <v>4.1881053740641791E-3</v>
      </c>
      <c r="Y1172" s="29">
        <v>4.1881053740641791E-3</v>
      </c>
      <c r="Z1172" s="28" t="s">
        <v>19</v>
      </c>
      <c r="AA1172" s="37"/>
      <c r="AB1172" s="38">
        <f t="shared" si="23"/>
        <v>-2.460841048345658</v>
      </c>
    </row>
    <row r="1173" spans="1:28">
      <c r="A1173" s="27">
        <v>43170</v>
      </c>
      <c r="B1173" s="29">
        <v>1.477397280411883E-2</v>
      </c>
      <c r="C1173" s="29">
        <v>1.477397280411883E-2</v>
      </c>
      <c r="D1173" s="29">
        <v>0</v>
      </c>
      <c r="E1173" s="29">
        <v>0</v>
      </c>
      <c r="F1173" s="29">
        <v>0</v>
      </c>
      <c r="G1173" s="29">
        <v>0</v>
      </c>
      <c r="H1173" s="29">
        <v>1.3577281546161614E-2</v>
      </c>
      <c r="I1173" s="29">
        <v>1.3577281546161614E-2</v>
      </c>
      <c r="J1173" s="29">
        <v>6.4307949730859799E-3</v>
      </c>
      <c r="K1173" s="59">
        <v>6.4307949730859799E-5</v>
      </c>
      <c r="L1173" s="59">
        <v>0</v>
      </c>
      <c r="M1173" s="59">
        <v>0</v>
      </c>
      <c r="N1173" s="29">
        <v>0</v>
      </c>
      <c r="O1173" s="29">
        <v>0</v>
      </c>
      <c r="P1173" s="29">
        <v>5.9099008149579961E-3</v>
      </c>
      <c r="Q1173" s="29">
        <v>5.9099008149579961E-3</v>
      </c>
      <c r="R1173" s="29">
        <v>3.5724610746293312E-3</v>
      </c>
      <c r="S1173" s="29">
        <v>3.5724610746293312E-3</v>
      </c>
      <c r="T1173" s="29">
        <v>0</v>
      </c>
      <c r="U1173" s="29">
        <v>0</v>
      </c>
      <c r="V1173" s="29"/>
      <c r="W1173" s="29"/>
      <c r="X1173" s="29">
        <v>3.3177347609265012E-3</v>
      </c>
      <c r="Y1173" s="29">
        <v>3.3177347609265012E-3</v>
      </c>
      <c r="Z1173" s="28" t="s">
        <v>19</v>
      </c>
      <c r="AA1173" s="37"/>
      <c r="AB1173" s="38">
        <f t="shared" si="23"/>
        <v>-4.2993573575854374</v>
      </c>
    </row>
    <row r="1174" spans="1:28">
      <c r="A1174" s="27">
        <v>43171</v>
      </c>
      <c r="B1174" s="29">
        <v>2.2889011112664136E-2</v>
      </c>
      <c r="C1174" s="29">
        <v>2.2889011112664136E-2</v>
      </c>
      <c r="D1174" s="29">
        <v>0.69619241133389764</v>
      </c>
      <c r="E1174" s="29">
        <v>0.69619241133389764</v>
      </c>
      <c r="F1174" s="29">
        <v>0</v>
      </c>
      <c r="G1174" s="29">
        <v>0</v>
      </c>
      <c r="H1174" s="29">
        <v>7.7426561958364046E-2</v>
      </c>
      <c r="I1174" s="29">
        <v>7.7426561958364046E-2</v>
      </c>
      <c r="J1174" s="29">
        <v>6.174628511460457E-3</v>
      </c>
      <c r="K1174" s="59">
        <v>6.1746285114604575E-5</v>
      </c>
      <c r="L1174" s="59">
        <v>4.6223312472586686</v>
      </c>
      <c r="M1174" s="59">
        <v>4.6223312472586688E-2</v>
      </c>
      <c r="N1174" s="29">
        <v>0</v>
      </c>
      <c r="O1174" s="29">
        <v>0</v>
      </c>
      <c r="P1174" s="29">
        <v>0.38008314616326344</v>
      </c>
      <c r="Q1174" s="29">
        <v>0.38008314616326344</v>
      </c>
      <c r="R1174" s="29">
        <v>2.5463117397202394E-3</v>
      </c>
      <c r="S1174" s="29">
        <v>2.5463117397202394E-3</v>
      </c>
      <c r="T1174" s="29">
        <v>5.9653612557896449E-5</v>
      </c>
      <c r="U1174" s="29">
        <v>5.9653612557896449E-5</v>
      </c>
      <c r="V1174" s="29"/>
      <c r="W1174" s="29"/>
      <c r="X1174" s="29">
        <v>2.369006166632374E-3</v>
      </c>
      <c r="Y1174" s="29">
        <v>2.369006166632374E-3</v>
      </c>
      <c r="Z1174" s="28" t="s">
        <v>19</v>
      </c>
      <c r="AA1174" s="37"/>
      <c r="AB1174" s="38">
        <f t="shared" si="23"/>
        <v>-2.5584253795018319</v>
      </c>
    </row>
    <row r="1175" spans="1:28">
      <c r="A1175" s="27">
        <v>43172</v>
      </c>
      <c r="B1175" s="29">
        <v>9.1694775779812665E-2</v>
      </c>
      <c r="C1175" s="29">
        <v>9.1694775779812665E-2</v>
      </c>
      <c r="D1175" s="29">
        <v>0.37039761781594777</v>
      </c>
      <c r="E1175" s="29">
        <v>0.37039761781594777</v>
      </c>
      <c r="F1175" s="29">
        <v>0</v>
      </c>
      <c r="G1175" s="29">
        <v>0</v>
      </c>
      <c r="H1175" s="29">
        <v>0.11426969581347425</v>
      </c>
      <c r="I1175" s="29">
        <v>0.11426969581347425</v>
      </c>
      <c r="J1175" s="29">
        <v>2.1400343466048542E-2</v>
      </c>
      <c r="K1175" s="59">
        <v>2.1400343466048541E-4</v>
      </c>
      <c r="L1175" s="59">
        <v>8.9336085156574447E-3</v>
      </c>
      <c r="M1175" s="59">
        <v>8.9336085156574446E-5</v>
      </c>
      <c r="N1175" s="29">
        <v>0</v>
      </c>
      <c r="O1175" s="29">
        <v>0</v>
      </c>
      <c r="P1175" s="29">
        <v>2.0390538390040583E-2</v>
      </c>
      <c r="Q1175" s="29">
        <v>2.0390538390040583E-2</v>
      </c>
      <c r="R1175" s="29">
        <v>0</v>
      </c>
      <c r="S1175" s="29">
        <v>0</v>
      </c>
      <c r="T1175" s="29">
        <v>5.0462270441725091E-4</v>
      </c>
      <c r="U1175" s="29">
        <v>5.0462270441725091E-4</v>
      </c>
      <c r="V1175" s="29"/>
      <c r="W1175" s="29"/>
      <c r="X1175" s="29">
        <v>3.5980988629888964E-5</v>
      </c>
      <c r="Y1175" s="29">
        <v>3.5980988629888964E-5</v>
      </c>
      <c r="Z1175" s="28" t="s">
        <v>19</v>
      </c>
      <c r="AA1175" s="37"/>
      <c r="AB1175" s="38">
        <f t="shared" si="23"/>
        <v>-2.1691938718251826</v>
      </c>
    </row>
    <row r="1176" spans="1:28">
      <c r="A1176" s="27">
        <v>43173</v>
      </c>
      <c r="B1176" s="29">
        <v>2.6026052672101724E-3</v>
      </c>
      <c r="C1176" s="29">
        <v>2.6026052672101724E-3</v>
      </c>
      <c r="D1176" s="29">
        <v>3.7471954779999921E-3</v>
      </c>
      <c r="E1176" s="29">
        <v>3.7471954779999921E-3</v>
      </c>
      <c r="F1176" s="29">
        <v>0</v>
      </c>
      <c r="G1176" s="29">
        <v>0</v>
      </c>
      <c r="H1176" s="29">
        <v>2.6953170325123071E-3</v>
      </c>
      <c r="I1176" s="29">
        <v>2.6953170325123071E-3</v>
      </c>
      <c r="J1176" s="29">
        <v>3.2534417607643987E-4</v>
      </c>
      <c r="K1176" s="59">
        <v>3.2534417607643989E-6</v>
      </c>
      <c r="L1176" s="59">
        <v>3.8627562697362704E-3</v>
      </c>
      <c r="M1176" s="59">
        <v>3.8627562697362705E-5</v>
      </c>
      <c r="N1176" s="29">
        <v>0</v>
      </c>
      <c r="O1176" s="29">
        <v>0</v>
      </c>
      <c r="P1176" s="29">
        <v>6.1187442656496661E-4</v>
      </c>
      <c r="Q1176" s="29">
        <v>6.1187442656496661E-4</v>
      </c>
      <c r="R1176" s="29">
        <v>9.9275324420824457E-2</v>
      </c>
      <c r="S1176" s="29">
        <v>9.9275324420824457E-2</v>
      </c>
      <c r="T1176" s="29">
        <v>0</v>
      </c>
      <c r="U1176" s="29">
        <v>0</v>
      </c>
      <c r="V1176" s="29"/>
      <c r="W1176" s="29"/>
      <c r="X1176" s="29">
        <v>9.2196720370815902E-2</v>
      </c>
      <c r="Y1176" s="29">
        <v>9.2196720370815902E-2</v>
      </c>
      <c r="Z1176" s="28" t="s">
        <v>19</v>
      </c>
      <c r="AA1176" s="37"/>
      <c r="AB1176" s="38">
        <f t="shared" si="23"/>
        <v>-5.916239444244054</v>
      </c>
    </row>
    <row r="1177" spans="1:28">
      <c r="A1177" s="27">
        <v>43174</v>
      </c>
      <c r="B1177" s="29">
        <v>0.29190806546824549</v>
      </c>
      <c r="C1177" s="29">
        <v>0.29190806546824549</v>
      </c>
      <c r="D1177" s="29">
        <v>5.7941344046043861E-4</v>
      </c>
      <c r="E1177" s="29">
        <v>5.7941344046043861E-4</v>
      </c>
      <c r="F1177" s="29">
        <v>0</v>
      </c>
      <c r="G1177" s="29">
        <v>0</v>
      </c>
      <c r="H1177" s="29">
        <v>0.26831045528603942</v>
      </c>
      <c r="I1177" s="29">
        <v>0.26831045528603942</v>
      </c>
      <c r="J1177" s="29">
        <v>0.3360217816989961</v>
      </c>
      <c r="K1177" s="59">
        <v>3.3602178169899609E-3</v>
      </c>
      <c r="L1177" s="59">
        <v>1.9313781348681352E-3</v>
      </c>
      <c r="M1177" s="59">
        <v>1.9313781348681353E-5</v>
      </c>
      <c r="N1177" s="29">
        <v>0</v>
      </c>
      <c r="O1177" s="29">
        <v>0</v>
      </c>
      <c r="P1177" s="29">
        <v>0.30896047120293718</v>
      </c>
      <c r="Q1177" s="29">
        <v>0.30896047120293718</v>
      </c>
      <c r="R1177" s="29">
        <v>0</v>
      </c>
      <c r="S1177" s="29">
        <v>0</v>
      </c>
      <c r="T1177" s="29">
        <v>0</v>
      </c>
      <c r="U1177" s="29">
        <v>0</v>
      </c>
      <c r="V1177" s="29"/>
      <c r="W1177" s="29"/>
      <c r="X1177" s="29">
        <v>0</v>
      </c>
      <c r="Y1177" s="29">
        <v>0</v>
      </c>
      <c r="Z1177" s="28" t="s">
        <v>19</v>
      </c>
      <c r="AA1177" s="37"/>
      <c r="AB1177" s="38">
        <f t="shared" si="23"/>
        <v>-1.3156105536700868</v>
      </c>
    </row>
    <row r="1178" spans="1:28">
      <c r="A1178" s="27">
        <v>43175</v>
      </c>
      <c r="B1178" s="29">
        <v>6.1751756365832572E-3</v>
      </c>
      <c r="C1178" s="29">
        <v>6.1751756365832572E-3</v>
      </c>
      <c r="D1178" s="29">
        <v>0</v>
      </c>
      <c r="E1178" s="29">
        <v>0</v>
      </c>
      <c r="F1178" s="29">
        <v>0</v>
      </c>
      <c r="G1178" s="29">
        <v>0</v>
      </c>
      <c r="H1178" s="29">
        <v>5.6749866353831627E-3</v>
      </c>
      <c r="I1178" s="29">
        <v>5.6749866353831627E-3</v>
      </c>
      <c r="J1178" s="29">
        <v>2.3842070127475601E-3</v>
      </c>
      <c r="K1178" s="59">
        <v>2.38420701274756E-5</v>
      </c>
      <c r="L1178" s="59">
        <v>0</v>
      </c>
      <c r="M1178" s="59">
        <v>0</v>
      </c>
      <c r="N1178" s="29">
        <v>0</v>
      </c>
      <c r="O1178" s="29">
        <v>0</v>
      </c>
      <c r="P1178" s="29">
        <v>2.1910863317266866E-3</v>
      </c>
      <c r="Q1178" s="29">
        <v>2.1910863317266866E-3</v>
      </c>
      <c r="R1178" s="29">
        <v>1.9464114954140972E-3</v>
      </c>
      <c r="S1178" s="29">
        <v>1.9464114954140972E-3</v>
      </c>
      <c r="T1178" s="29">
        <v>4.8299601708508302E-5</v>
      </c>
      <c r="U1178" s="29">
        <v>4.8299601708508302E-5</v>
      </c>
      <c r="V1178" s="29"/>
      <c r="W1178" s="29"/>
      <c r="X1178" s="29">
        <v>1.8110708897143449E-3</v>
      </c>
      <c r="Y1178" s="29">
        <v>1.8110708897143449E-3</v>
      </c>
      <c r="Z1178" s="28" t="s">
        <v>19</v>
      </c>
      <c r="AA1178" s="37"/>
      <c r="AB1178" s="38">
        <f t="shared" si="23"/>
        <v>-5.171687070616005</v>
      </c>
    </row>
    <row r="1179" spans="1:28">
      <c r="A1179" s="27">
        <v>43176</v>
      </c>
      <c r="B1179" s="29">
        <v>4.8382575155503284E-3</v>
      </c>
      <c r="C1179" s="29">
        <v>4.8382575155503284E-3</v>
      </c>
      <c r="D1179" s="29">
        <v>1.0599680035022321</v>
      </c>
      <c r="E1179" s="29">
        <v>1.0599680035022321</v>
      </c>
      <c r="F1179" s="29">
        <v>0</v>
      </c>
      <c r="G1179" s="29">
        <v>0</v>
      </c>
      <c r="H1179" s="29">
        <v>9.030372843349202E-2</v>
      </c>
      <c r="I1179" s="29">
        <v>9.030372843349202E-2</v>
      </c>
      <c r="J1179" s="29">
        <v>4.1516991448644182E-3</v>
      </c>
      <c r="K1179" s="59">
        <v>4.1516991448644185E-5</v>
      </c>
      <c r="L1179" s="59">
        <v>0.93864977354591361</v>
      </c>
      <c r="M1179" s="59">
        <v>9.3864977354591369E-3</v>
      </c>
      <c r="N1179" s="29">
        <v>0</v>
      </c>
      <c r="O1179" s="29">
        <v>0</v>
      </c>
      <c r="P1179" s="29">
        <v>7.9846009066824944E-2</v>
      </c>
      <c r="Q1179" s="29">
        <v>7.9846009066824944E-2</v>
      </c>
      <c r="R1179" s="29">
        <v>0</v>
      </c>
      <c r="S1179" s="29">
        <v>0</v>
      </c>
      <c r="T1179" s="29">
        <v>0</v>
      </c>
      <c r="U1179" s="29">
        <v>0</v>
      </c>
      <c r="V1179" s="29"/>
      <c r="W1179" s="29"/>
      <c r="X1179" s="29">
        <v>0</v>
      </c>
      <c r="Y1179" s="29">
        <v>0</v>
      </c>
      <c r="Z1179" s="28" t="s">
        <v>19</v>
      </c>
      <c r="AA1179" s="37"/>
      <c r="AB1179" s="38">
        <f t="shared" si="23"/>
        <v>-2.4045765300041393</v>
      </c>
    </row>
    <row r="1180" spans="1:28">
      <c r="A1180" s="27">
        <v>43177</v>
      </c>
      <c r="B1180" s="29">
        <v>3.3159366570000048</v>
      </c>
      <c r="C1180" s="29">
        <v>3.3159366570000048</v>
      </c>
      <c r="D1180" s="29">
        <v>54.777589188082274</v>
      </c>
      <c r="E1180" s="29">
        <v>54.777589188082274</v>
      </c>
      <c r="F1180" s="29">
        <v>0</v>
      </c>
      <c r="G1180" s="29">
        <v>0</v>
      </c>
      <c r="H1180" s="29">
        <v>7.4843286339237114</v>
      </c>
      <c r="I1180" s="29">
        <v>7.4843286339237114</v>
      </c>
      <c r="J1180" s="29">
        <v>3.4993248555208254</v>
      </c>
      <c r="K1180" s="59">
        <v>3.4993248555208252E-2</v>
      </c>
      <c r="L1180" s="59">
        <v>26.383198848681978</v>
      </c>
      <c r="M1180" s="59">
        <v>0.26383198848681977</v>
      </c>
      <c r="N1180" s="29">
        <v>0</v>
      </c>
      <c r="O1180" s="29">
        <v>0</v>
      </c>
      <c r="P1180" s="29">
        <v>5.3529178138194755</v>
      </c>
      <c r="Q1180" s="29">
        <v>5.3529178138194755</v>
      </c>
      <c r="R1180" s="29">
        <v>2.6141392576778527E-2</v>
      </c>
      <c r="S1180" s="29">
        <v>2.6141392576778527E-2</v>
      </c>
      <c r="T1180" s="29">
        <v>5.325571755546344E-2</v>
      </c>
      <c r="U1180" s="29">
        <v>5.325571755546344E-2</v>
      </c>
      <c r="V1180" s="29"/>
      <c r="W1180" s="29"/>
      <c r="X1180" s="29">
        <v>2.8074718624586503E-2</v>
      </c>
      <c r="Y1180" s="29">
        <v>2.8074718624586503E-2</v>
      </c>
      <c r="Z1180" s="28" t="s">
        <v>20</v>
      </c>
      <c r="AA1180" s="37"/>
      <c r="AB1180" s="38">
        <f t="shared" si="23"/>
        <v>2.012811318982195</v>
      </c>
    </row>
    <row r="1181" spans="1:28">
      <c r="A1181" s="27">
        <v>43178</v>
      </c>
      <c r="B1181" s="29">
        <v>6.8217603924934376E-3</v>
      </c>
      <c r="C1181" s="29">
        <v>6.8217603924934376E-3</v>
      </c>
      <c r="D1181" s="29">
        <v>0.34569093025626124</v>
      </c>
      <c r="E1181" s="29">
        <v>0.34569093025626124</v>
      </c>
      <c r="F1181" s="29">
        <v>0</v>
      </c>
      <c r="G1181" s="29">
        <v>0</v>
      </c>
      <c r="H1181" s="29">
        <v>3.4270150784422033E-2</v>
      </c>
      <c r="I1181" s="29">
        <v>3.4270150784422033E-2</v>
      </c>
      <c r="J1181" s="29">
        <v>1.5354293162094287E-3</v>
      </c>
      <c r="K1181" s="59">
        <v>1.5354293162094287E-5</v>
      </c>
      <c r="L1181" s="59">
        <v>0.65414089365657824</v>
      </c>
      <c r="M1181" s="59">
        <v>6.5414089365657827E-3</v>
      </c>
      <c r="N1181" s="29">
        <v>0</v>
      </c>
      <c r="O1181" s="29">
        <v>0</v>
      </c>
      <c r="P1181" s="29">
        <v>5.4396448110930855E-2</v>
      </c>
      <c r="Q1181" s="29">
        <v>5.4396448110930855E-2</v>
      </c>
      <c r="R1181" s="29">
        <v>2.5473760122502534E-3</v>
      </c>
      <c r="S1181" s="29">
        <v>2.5473760122502534E-3</v>
      </c>
      <c r="T1181" s="29">
        <v>5.7671166219114389E-2</v>
      </c>
      <c r="U1181" s="29">
        <v>5.7671166219114389E-2</v>
      </c>
      <c r="V1181" s="29"/>
      <c r="W1181" s="29"/>
      <c r="X1181" s="29">
        <v>6.4778540730026837E-3</v>
      </c>
      <c r="Y1181" s="29">
        <v>6.4778540730026837E-3</v>
      </c>
      <c r="Z1181" s="28" t="s">
        <v>19</v>
      </c>
      <c r="AA1181" s="37"/>
      <c r="AB1181" s="38">
        <f t="shared" si="23"/>
        <v>-3.3734805432097041</v>
      </c>
    </row>
    <row r="1182" spans="1:28">
      <c r="A1182" s="27">
        <v>43179</v>
      </c>
      <c r="B1182" s="29">
        <v>2.612154053574732E-2</v>
      </c>
      <c r="C1182" s="29">
        <v>2.612154053574732E-2</v>
      </c>
      <c r="D1182" s="29">
        <v>0.24338293756176257</v>
      </c>
      <c r="E1182" s="29">
        <v>0.24338293756176257</v>
      </c>
      <c r="F1182" s="29">
        <v>0</v>
      </c>
      <c r="G1182" s="29">
        <v>0</v>
      </c>
      <c r="H1182" s="29">
        <v>4.3719705765895865E-2</v>
      </c>
      <c r="I1182" s="29">
        <v>4.3719705765895865E-2</v>
      </c>
      <c r="J1182" s="29">
        <v>1.5521009326834274E-2</v>
      </c>
      <c r="K1182" s="59">
        <v>1.5521009326834273E-4</v>
      </c>
      <c r="L1182" s="59">
        <v>4.1428060992921498</v>
      </c>
      <c r="M1182" s="59">
        <v>4.1428060992921498E-2</v>
      </c>
      <c r="N1182" s="29">
        <v>0</v>
      </c>
      <c r="O1182" s="29">
        <v>0</v>
      </c>
      <c r="P1182" s="29">
        <v>0.34983095098867939</v>
      </c>
      <c r="Q1182" s="29">
        <v>0.34983095098867939</v>
      </c>
      <c r="R1182" s="29">
        <v>9.6367494893080316E-4</v>
      </c>
      <c r="S1182" s="29">
        <v>9.6367494893080316E-4</v>
      </c>
      <c r="T1182" s="29">
        <v>0</v>
      </c>
      <c r="U1182" s="29">
        <v>0</v>
      </c>
      <c r="V1182" s="29"/>
      <c r="W1182" s="29"/>
      <c r="X1182" s="29">
        <v>8.9496227096988912E-4</v>
      </c>
      <c r="Y1182" s="29">
        <v>8.9496227096988912E-4</v>
      </c>
      <c r="Z1182" s="28" t="s">
        <v>19</v>
      </c>
      <c r="AA1182" s="37"/>
      <c r="AB1182" s="38">
        <f t="shared" si="23"/>
        <v>-3.1299563456622308</v>
      </c>
    </row>
    <row r="1183" spans="1:28">
      <c r="A1183" s="27">
        <v>43180</v>
      </c>
      <c r="B1183" s="29">
        <v>0.1115843281575602</v>
      </c>
      <c r="C1183" s="29">
        <v>0.1115843281575602</v>
      </c>
      <c r="D1183" s="29">
        <v>1.9724079663593332</v>
      </c>
      <c r="E1183" s="29">
        <v>1.9724079663593332</v>
      </c>
      <c r="F1183" s="29">
        <v>0</v>
      </c>
      <c r="G1183" s="29">
        <v>0</v>
      </c>
      <c r="H1183" s="29">
        <v>0.26231097494111083</v>
      </c>
      <c r="I1183" s="29">
        <v>0.26231097494111083</v>
      </c>
      <c r="J1183" s="29">
        <v>5.3889939927480646E-2</v>
      </c>
      <c r="K1183" s="59">
        <v>5.3889939927480649E-4</v>
      </c>
      <c r="L1183" s="59">
        <v>4.4121685627380449</v>
      </c>
      <c r="M1183" s="59">
        <v>4.4121685627380447E-2</v>
      </c>
      <c r="N1183" s="29">
        <v>0</v>
      </c>
      <c r="O1183" s="29">
        <v>0</v>
      </c>
      <c r="P1183" s="29">
        <v>0.40691034931967768</v>
      </c>
      <c r="Q1183" s="29">
        <v>0.40691034931967768</v>
      </c>
      <c r="R1183" s="29">
        <v>1.1263815687059399E-2</v>
      </c>
      <c r="S1183" s="29">
        <v>1.1263815687059399E-2</v>
      </c>
      <c r="T1183" s="29">
        <v>0.12771766359687856</v>
      </c>
      <c r="U1183" s="29">
        <v>0.12771766359687856</v>
      </c>
      <c r="V1183" s="29"/>
      <c r="W1183" s="29"/>
      <c r="X1183" s="29">
        <v>1.9567295774006472E-2</v>
      </c>
      <c r="Y1183" s="29">
        <v>1.9567295774006472E-2</v>
      </c>
      <c r="Z1183" s="28" t="s">
        <v>19</v>
      </c>
      <c r="AA1183" s="37"/>
      <c r="AB1183" s="38">
        <f t="shared" si="23"/>
        <v>-1.3382245518061637</v>
      </c>
    </row>
    <row r="1184" spans="1:28">
      <c r="A1184" s="27">
        <v>43181</v>
      </c>
      <c r="B1184" s="29">
        <v>1.5897893950472055E-2</v>
      </c>
      <c r="C1184" s="29">
        <v>1.5897893950472055E-2</v>
      </c>
      <c r="D1184" s="29">
        <v>1.5731828145973559E-2</v>
      </c>
      <c r="E1184" s="29">
        <v>1.5731828145973559E-2</v>
      </c>
      <c r="F1184" s="29">
        <v>0</v>
      </c>
      <c r="G1184" s="29">
        <v>0</v>
      </c>
      <c r="H1184" s="29">
        <v>1.5884442626368254E-2</v>
      </c>
      <c r="I1184" s="29">
        <v>1.5884442626368254E-2</v>
      </c>
      <c r="J1184" s="29">
        <v>1.2520265759608356E-2</v>
      </c>
      <c r="K1184" s="59">
        <v>1.2520265759608356E-4</v>
      </c>
      <c r="L1184" s="59">
        <v>6.3928616264135275E-3</v>
      </c>
      <c r="M1184" s="59">
        <v>6.3928616264135278E-5</v>
      </c>
      <c r="N1184" s="29">
        <v>0</v>
      </c>
      <c r="O1184" s="29">
        <v>0</v>
      </c>
      <c r="P1184" s="29">
        <v>1.2023946248439301E-2</v>
      </c>
      <c r="Q1184" s="29">
        <v>1.2023946248439301E-2</v>
      </c>
      <c r="R1184" s="29">
        <v>0</v>
      </c>
      <c r="S1184" s="29">
        <v>0</v>
      </c>
      <c r="T1184" s="29">
        <v>0</v>
      </c>
      <c r="U1184" s="29">
        <v>0</v>
      </c>
      <c r="V1184" s="29"/>
      <c r="W1184" s="29"/>
      <c r="X1184" s="29">
        <v>0</v>
      </c>
      <c r="Y1184" s="29">
        <v>0</v>
      </c>
      <c r="Z1184" s="28" t="s">
        <v>19</v>
      </c>
      <c r="AA1184" s="37"/>
      <c r="AB1184" s="38">
        <f t="shared" si="23"/>
        <v>-4.142415099923582</v>
      </c>
    </row>
    <row r="1185" spans="1:28">
      <c r="A1185" s="27">
        <v>43182</v>
      </c>
      <c r="B1185" s="29">
        <v>1.3489812466425053</v>
      </c>
      <c r="C1185" s="29">
        <v>1.3489812466425053</v>
      </c>
      <c r="D1185" s="29">
        <v>3.6684049050686527</v>
      </c>
      <c r="E1185" s="29">
        <v>3.6684049050686527</v>
      </c>
      <c r="F1185" s="29">
        <v>0</v>
      </c>
      <c r="G1185" s="29">
        <v>0</v>
      </c>
      <c r="H1185" s="29">
        <v>1.5368544783276141</v>
      </c>
      <c r="I1185" s="29">
        <v>1.5368544783276141</v>
      </c>
      <c r="J1185" s="29">
        <v>2.590877891157584</v>
      </c>
      <c r="K1185" s="59">
        <v>2.5908778911575839E-2</v>
      </c>
      <c r="L1185" s="59">
        <v>13.095297365072067</v>
      </c>
      <c r="M1185" s="59">
        <v>0.13095297365072067</v>
      </c>
      <c r="N1185" s="29">
        <v>0</v>
      </c>
      <c r="O1185" s="29">
        <v>0</v>
      </c>
      <c r="P1185" s="29">
        <v>3.4417354851856752</v>
      </c>
      <c r="Q1185" s="29">
        <v>3.4417354851856752</v>
      </c>
      <c r="R1185" s="29">
        <v>7.9513230337167895E-3</v>
      </c>
      <c r="S1185" s="29">
        <v>7.9513230337167895E-3</v>
      </c>
      <c r="T1185" s="29">
        <v>0</v>
      </c>
      <c r="U1185" s="29">
        <v>0</v>
      </c>
      <c r="V1185" s="29"/>
      <c r="W1185" s="29"/>
      <c r="X1185" s="29">
        <v>7.3843718023029583E-3</v>
      </c>
      <c r="Y1185" s="29">
        <v>7.3843718023029583E-3</v>
      </c>
      <c r="Z1185" s="28" t="s">
        <v>19</v>
      </c>
      <c r="AA1185" s="37"/>
      <c r="AB1185" s="38">
        <f t="shared" si="23"/>
        <v>0.42973778104198496</v>
      </c>
    </row>
    <row r="1186" spans="1:28">
      <c r="A1186" s="27">
        <v>43183</v>
      </c>
      <c r="B1186" s="29">
        <v>0.36597314317317936</v>
      </c>
      <c r="C1186" s="29">
        <v>0.36597314317317936</v>
      </c>
      <c r="D1186" s="29">
        <v>0.24221799465008254</v>
      </c>
      <c r="E1186" s="29">
        <v>0.24221799465008254</v>
      </c>
      <c r="F1186" s="29">
        <v>0</v>
      </c>
      <c r="G1186" s="29">
        <v>0</v>
      </c>
      <c r="H1186" s="29">
        <v>0.35594898065925495</v>
      </c>
      <c r="I1186" s="29">
        <v>0.35594898065925495</v>
      </c>
      <c r="J1186" s="29">
        <v>0.1351231999323402</v>
      </c>
      <c r="K1186" s="59">
        <v>1.3512319993234021E-3</v>
      </c>
      <c r="L1186" s="59">
        <v>7.3392369124989143E-2</v>
      </c>
      <c r="M1186" s="59">
        <v>7.3392369124989146E-4</v>
      </c>
      <c r="N1186" s="29">
        <v>0</v>
      </c>
      <c r="O1186" s="29">
        <v>0</v>
      </c>
      <c r="P1186" s="29">
        <v>0.13012300488981257</v>
      </c>
      <c r="Q1186" s="29">
        <v>0.13012300488981257</v>
      </c>
      <c r="R1186" s="29">
        <v>6.9913492116440946E-3</v>
      </c>
      <c r="S1186" s="29">
        <v>6.9913492116440946E-3</v>
      </c>
      <c r="T1186" s="29">
        <v>0</v>
      </c>
      <c r="U1186" s="29">
        <v>0</v>
      </c>
      <c r="V1186" s="29"/>
      <c r="W1186" s="29"/>
      <c r="X1186" s="29">
        <v>6.4928467576527479E-3</v>
      </c>
      <c r="Y1186" s="29">
        <v>6.4928467576527479E-3</v>
      </c>
      <c r="Z1186" s="28" t="s">
        <v>19</v>
      </c>
      <c r="AA1186" s="37"/>
      <c r="AB1186" s="38">
        <f t="shared" si="23"/>
        <v>-1.0329678711552626</v>
      </c>
    </row>
    <row r="1187" spans="1:28">
      <c r="A1187" s="27">
        <v>43184</v>
      </c>
      <c r="B1187" s="29">
        <v>0.17573740017372594</v>
      </c>
      <c r="C1187" s="29">
        <v>0.17573740017372594</v>
      </c>
      <c r="D1187" s="29">
        <v>4.7081465529728721</v>
      </c>
      <c r="E1187" s="29">
        <v>4.7081465529728721</v>
      </c>
      <c r="F1187" s="29">
        <v>0</v>
      </c>
      <c r="G1187" s="29">
        <v>0</v>
      </c>
      <c r="H1187" s="29">
        <v>0.54286237614010124</v>
      </c>
      <c r="I1187" s="29">
        <v>0.54286237614010124</v>
      </c>
      <c r="J1187" s="29">
        <v>0.24836994863358758</v>
      </c>
      <c r="K1187" s="59">
        <v>2.4836994863358759E-3</v>
      </c>
      <c r="L1187" s="59">
        <v>11.45500371790291</v>
      </c>
      <c r="M1187" s="59">
        <v>0.1145500371790291</v>
      </c>
      <c r="N1187" s="29">
        <v>0</v>
      </c>
      <c r="O1187" s="29">
        <v>0</v>
      </c>
      <c r="P1187" s="29">
        <v>1.1561068749580969</v>
      </c>
      <c r="Q1187" s="29">
        <v>1.1561068749580969</v>
      </c>
      <c r="R1187" s="29">
        <v>1.3152502311218704E-2</v>
      </c>
      <c r="S1187" s="29">
        <v>1.3152502311218704E-2</v>
      </c>
      <c r="T1187" s="29">
        <v>0.12667832104817345</v>
      </c>
      <c r="U1187" s="29">
        <v>0.12667832104817345</v>
      </c>
      <c r="V1187" s="29"/>
      <c r="W1187" s="29"/>
      <c r="X1187" s="29">
        <v>2.124720585391876E-2</v>
      </c>
      <c r="Y1187" s="29">
        <v>2.124720585391876E-2</v>
      </c>
      <c r="Z1187" s="28" t="s">
        <v>19</v>
      </c>
      <c r="AA1187" s="37"/>
      <c r="AB1187" s="38">
        <f t="shared" si="23"/>
        <v>-0.61089944211135894</v>
      </c>
    </row>
    <row r="1188" spans="1:28">
      <c r="A1188" s="27">
        <v>43185</v>
      </c>
      <c r="B1188" s="29">
        <v>0.24973299398120172</v>
      </c>
      <c r="C1188" s="29">
        <v>0.24973299398120172</v>
      </c>
      <c r="D1188" s="29">
        <v>0.1951025438801619</v>
      </c>
      <c r="E1188" s="29">
        <v>0.1951025438801619</v>
      </c>
      <c r="F1188" s="29">
        <v>0</v>
      </c>
      <c r="G1188" s="29">
        <v>0</v>
      </c>
      <c r="H1188" s="29">
        <v>0.24530792951675673</v>
      </c>
      <c r="I1188" s="29">
        <v>0.24530792951675673</v>
      </c>
      <c r="J1188" s="29">
        <v>0.37052643290841469</v>
      </c>
      <c r="K1188" s="59">
        <v>3.7052643290841469E-3</v>
      </c>
      <c r="L1188" s="59">
        <v>6.5312392236102093E-2</v>
      </c>
      <c r="M1188" s="59">
        <v>6.5312392236102092E-4</v>
      </c>
      <c r="N1188" s="29">
        <v>0</v>
      </c>
      <c r="O1188" s="29">
        <v>0</v>
      </c>
      <c r="P1188" s="29">
        <v>0.34580410675274942</v>
      </c>
      <c r="Q1188" s="29">
        <v>0.34580410675274942</v>
      </c>
      <c r="R1188" s="29">
        <v>3.5899342057191144E-4</v>
      </c>
      <c r="S1188" s="29">
        <v>3.5899342057191144E-4</v>
      </c>
      <c r="T1188" s="29">
        <v>0</v>
      </c>
      <c r="U1188" s="29">
        <v>0</v>
      </c>
      <c r="V1188" s="29"/>
      <c r="W1188" s="29"/>
      <c r="X1188" s="29">
        <v>3.3339620096460175E-4</v>
      </c>
      <c r="Y1188" s="29">
        <v>3.3339620096460175E-4</v>
      </c>
      <c r="Z1188" s="28" t="s">
        <v>19</v>
      </c>
      <c r="AA1188" s="37"/>
      <c r="AB1188" s="38">
        <f t="shared" si="23"/>
        <v>-1.4052410024482456</v>
      </c>
    </row>
    <row r="1189" spans="1:28">
      <c r="A1189" s="27">
        <v>43186</v>
      </c>
      <c r="B1189" s="29">
        <v>0.48488894364771462</v>
      </c>
      <c r="C1189" s="29">
        <v>0.48488894364771462</v>
      </c>
      <c r="D1189" s="29">
        <v>2.0516386133992565E-2</v>
      </c>
      <c r="E1189" s="29">
        <v>2.0516386133992565E-2</v>
      </c>
      <c r="F1189" s="29">
        <v>0</v>
      </c>
      <c r="G1189" s="29">
        <v>0</v>
      </c>
      <c r="H1189" s="29">
        <v>0.44727478343638821</v>
      </c>
      <c r="I1189" s="29">
        <v>0.44727478343638821</v>
      </c>
      <c r="J1189" s="29">
        <v>0.70273605109808446</v>
      </c>
      <c r="K1189" s="59">
        <v>7.0273605109808443E-3</v>
      </c>
      <c r="L1189" s="59">
        <v>9.6568906743406766E-3</v>
      </c>
      <c r="M1189" s="59">
        <v>9.656890674340676E-5</v>
      </c>
      <c r="N1189" s="29">
        <v>0</v>
      </c>
      <c r="O1189" s="29">
        <v>0</v>
      </c>
      <c r="P1189" s="29">
        <v>0.64659666439769803</v>
      </c>
      <c r="Q1189" s="29">
        <v>0.64659666439769803</v>
      </c>
      <c r="R1189" s="29">
        <v>2.3191610355530563E-3</v>
      </c>
      <c r="S1189" s="29">
        <v>2.3191610355530563E-3</v>
      </c>
      <c r="T1189" s="29">
        <v>0</v>
      </c>
      <c r="U1189" s="29">
        <v>0</v>
      </c>
      <c r="V1189" s="29"/>
      <c r="W1189" s="29"/>
      <c r="X1189" s="29">
        <v>2.1537984664084893E-3</v>
      </c>
      <c r="Y1189" s="29">
        <v>2.1537984664084893E-3</v>
      </c>
      <c r="Z1189" s="28" t="s">
        <v>19</v>
      </c>
      <c r="AA1189" s="37"/>
      <c r="AB1189" s="38">
        <f t="shared" si="23"/>
        <v>-0.80458214519084437</v>
      </c>
    </row>
    <row r="1190" spans="1:28">
      <c r="A1190" s="27">
        <v>43187</v>
      </c>
      <c r="B1190" s="29">
        <v>1.6060770421890323E-2</v>
      </c>
      <c r="C1190" s="29">
        <v>1.6060770421890323E-2</v>
      </c>
      <c r="D1190" s="29">
        <v>2.0253718707650477E-2</v>
      </c>
      <c r="E1190" s="29">
        <v>2.0253718707650477E-2</v>
      </c>
      <c r="F1190" s="29">
        <v>0</v>
      </c>
      <c r="G1190" s="29">
        <v>0</v>
      </c>
      <c r="H1190" s="29">
        <v>1.6400399080015171E-2</v>
      </c>
      <c r="I1190" s="29">
        <v>1.6400399080015171E-2</v>
      </c>
      <c r="J1190" s="29">
        <v>1.675025558542537E-2</v>
      </c>
      <c r="K1190" s="59">
        <v>1.6750255585425369E-4</v>
      </c>
      <c r="L1190" s="59">
        <v>5.7941344046044058E-3</v>
      </c>
      <c r="M1190" s="59">
        <v>5.7941344046044061E-5</v>
      </c>
      <c r="N1190" s="29">
        <v>0</v>
      </c>
      <c r="O1190" s="29">
        <v>0</v>
      </c>
      <c r="P1190" s="29">
        <v>1.5862810169622717E-2</v>
      </c>
      <c r="Q1190" s="29">
        <v>1.5862810169622717E-2</v>
      </c>
      <c r="R1190" s="29">
        <v>6.2982695246355264E-3</v>
      </c>
      <c r="S1190" s="29">
        <v>6.2982695246355264E-3</v>
      </c>
      <c r="T1190" s="29">
        <v>9.7860760178059725E-2</v>
      </c>
      <c r="U1190" s="29">
        <v>9.7860760178059725E-2</v>
      </c>
      <c r="V1190" s="29"/>
      <c r="W1190" s="29"/>
      <c r="X1190" s="29">
        <v>1.2826927284753039E-2</v>
      </c>
      <c r="Y1190" s="29">
        <v>1.2826927284753039E-2</v>
      </c>
      <c r="Z1190" s="28" t="s">
        <v>19</v>
      </c>
      <c r="AA1190" s="37"/>
      <c r="AB1190" s="38">
        <f t="shared" si="23"/>
        <v>-4.1104496103007886</v>
      </c>
    </row>
    <row r="1191" spans="1:28">
      <c r="A1191" s="27">
        <v>43188</v>
      </c>
      <c r="B1191" s="29">
        <v>1.1689502071610969E-3</v>
      </c>
      <c r="C1191" s="29">
        <v>1.1689502071610969E-3</v>
      </c>
      <c r="D1191" s="29">
        <v>3.5727276531502322E-3</v>
      </c>
      <c r="E1191" s="29">
        <v>3.5727276531502322E-3</v>
      </c>
      <c r="F1191" s="29">
        <v>0</v>
      </c>
      <c r="G1191" s="29">
        <v>0</v>
      </c>
      <c r="H1191" s="29">
        <v>1.3636560925603146E-3</v>
      </c>
      <c r="I1191" s="29">
        <v>1.3636560925603146E-3</v>
      </c>
      <c r="J1191" s="29">
        <v>9.5368280509902398E-4</v>
      </c>
      <c r="K1191" s="59">
        <v>9.5368280509902398E-6</v>
      </c>
      <c r="L1191" s="59">
        <v>1.9313781348681352E-3</v>
      </c>
      <c r="M1191" s="59">
        <v>1.9313781348681353E-5</v>
      </c>
      <c r="N1191" s="29">
        <v>0</v>
      </c>
      <c r="O1191" s="29">
        <v>0</v>
      </c>
      <c r="P1191" s="29">
        <v>1.0328760911293129E-3</v>
      </c>
      <c r="Q1191" s="29">
        <v>1.0328760911293129E-3</v>
      </c>
      <c r="R1191" s="29">
        <v>6.0790611527818811E-3</v>
      </c>
      <c r="S1191" s="29">
        <v>6.0790611527818811E-3</v>
      </c>
      <c r="T1191" s="29">
        <v>4.3091174509344528E-2</v>
      </c>
      <c r="U1191" s="29">
        <v>4.3091174509344528E-2</v>
      </c>
      <c r="V1191" s="29"/>
      <c r="W1191" s="29"/>
      <c r="X1191" s="29">
        <v>8.7181267718934013E-3</v>
      </c>
      <c r="Y1191" s="29">
        <v>8.7181267718934013E-3</v>
      </c>
      <c r="Z1191" s="28" t="s">
        <v>19</v>
      </c>
      <c r="AA1191" s="37"/>
      <c r="AB1191" s="38">
        <f t="shared" si="23"/>
        <v>-6.5975858829053919</v>
      </c>
    </row>
    <row r="1192" spans="1:28">
      <c r="A1192" s="27">
        <v>43189</v>
      </c>
      <c r="B1192" s="29">
        <v>6.7749620020789679E-3</v>
      </c>
      <c r="C1192" s="29">
        <v>6.7749620020789679E-3</v>
      </c>
      <c r="D1192" s="29">
        <v>2.9096211601788457E-3</v>
      </c>
      <c r="E1192" s="29">
        <v>2.9096211601788457E-3</v>
      </c>
      <c r="F1192" s="29">
        <v>0</v>
      </c>
      <c r="G1192" s="29">
        <v>0</v>
      </c>
      <c r="H1192" s="29">
        <v>6.4618695349507437E-3</v>
      </c>
      <c r="I1192" s="29">
        <v>6.4618695349507437E-3</v>
      </c>
      <c r="J1192" s="29">
        <v>1.1977717416833205E-3</v>
      </c>
      <c r="K1192" s="59">
        <v>1.1977717416833204E-5</v>
      </c>
      <c r="L1192" s="59">
        <v>1.9313781348681352E-3</v>
      </c>
      <c r="M1192" s="59">
        <v>1.9313781348681353E-5</v>
      </c>
      <c r="N1192" s="29">
        <v>0</v>
      </c>
      <c r="O1192" s="29">
        <v>0</v>
      </c>
      <c r="P1192" s="29">
        <v>1.2571938327583117E-3</v>
      </c>
      <c r="Q1192" s="29">
        <v>1.2571938327583117E-3</v>
      </c>
      <c r="R1192" s="29">
        <v>6.3141541892626019E-3</v>
      </c>
      <c r="S1192" s="29">
        <v>6.3141541892626019E-3</v>
      </c>
      <c r="T1192" s="29">
        <v>0</v>
      </c>
      <c r="U1192" s="29">
        <v>0</v>
      </c>
      <c r="V1192" s="29"/>
      <c r="W1192" s="29"/>
      <c r="X1192" s="29">
        <v>5.8639376054614688E-3</v>
      </c>
      <c r="Y1192" s="29">
        <v>5.8639376054614688E-3</v>
      </c>
      <c r="Z1192" s="28" t="s">
        <v>19</v>
      </c>
      <c r="AA1192" s="37"/>
      <c r="AB1192" s="38">
        <f t="shared" si="23"/>
        <v>-5.0418366013610578</v>
      </c>
    </row>
    <row r="1193" spans="1:28">
      <c r="A1193" s="27">
        <v>43190</v>
      </c>
      <c r="B1193" s="29">
        <v>0.24469646925432437</v>
      </c>
      <c r="C1193" s="29">
        <v>0.24469646925432437</v>
      </c>
      <c r="D1193" s="29">
        <v>0</v>
      </c>
      <c r="E1193" s="29">
        <v>0</v>
      </c>
      <c r="F1193" s="29">
        <v>0</v>
      </c>
      <c r="G1193" s="29">
        <v>0</v>
      </c>
      <c r="H1193" s="29">
        <v>0.22487606417492625</v>
      </c>
      <c r="I1193" s="29">
        <v>0.22487606417492625</v>
      </c>
      <c r="J1193" s="29">
        <v>0.32223352512954195</v>
      </c>
      <c r="K1193" s="59">
        <v>3.2223352512954196E-3</v>
      </c>
      <c r="L1193" s="59">
        <v>0</v>
      </c>
      <c r="M1193" s="59">
        <v>0</v>
      </c>
      <c r="N1193" s="29">
        <v>0</v>
      </c>
      <c r="O1193" s="29">
        <v>0</v>
      </c>
      <c r="P1193" s="29">
        <v>0.29613262135396751</v>
      </c>
      <c r="Q1193" s="29">
        <v>0.29613262135396751</v>
      </c>
      <c r="R1193" s="29">
        <v>0</v>
      </c>
      <c r="S1193" s="29">
        <v>0</v>
      </c>
      <c r="T1193" s="29">
        <v>0</v>
      </c>
      <c r="U1193" s="29">
        <v>0</v>
      </c>
      <c r="V1193" s="29"/>
      <c r="W1193" s="29"/>
      <c r="X1193" s="29">
        <v>0</v>
      </c>
      <c r="Y1193" s="29">
        <v>0</v>
      </c>
      <c r="Z1193" s="28" t="s">
        <v>19</v>
      </c>
      <c r="AA1193" s="37"/>
      <c r="AB1193" s="38">
        <f t="shared" si="23"/>
        <v>-1.4922058544272452</v>
      </c>
    </row>
    <row r="1194" spans="1:28">
      <c r="A1194" s="27">
        <v>43191</v>
      </c>
      <c r="B1194" s="29">
        <v>2.7786835894879749E-2</v>
      </c>
      <c r="C1194" s="29">
        <v>2.7786835894879749E-2</v>
      </c>
      <c r="D1194" s="29">
        <v>5.2840026468242041E-2</v>
      </c>
      <c r="E1194" s="29">
        <v>5.2840026468242041E-2</v>
      </c>
      <c r="F1194" s="29">
        <v>0</v>
      </c>
      <c r="G1194" s="29">
        <v>0</v>
      </c>
      <c r="H1194" s="29">
        <v>2.981614341700544E-2</v>
      </c>
      <c r="I1194" s="29">
        <v>2.981614341700544E-2</v>
      </c>
      <c r="J1194" s="29">
        <v>7.8353511933816674E-3</v>
      </c>
      <c r="K1194" s="59">
        <v>7.8353511933816668E-5</v>
      </c>
      <c r="L1194" s="59">
        <v>6.4761243726423742E-3</v>
      </c>
      <c r="M1194" s="59">
        <v>6.476124372642374E-5</v>
      </c>
      <c r="N1194" s="29">
        <v>0</v>
      </c>
      <c r="O1194" s="29">
        <v>0</v>
      </c>
      <c r="P1194" s="29">
        <v>7.725253870506793E-3</v>
      </c>
      <c r="Q1194" s="29">
        <v>7.725253870506793E-3</v>
      </c>
      <c r="R1194" s="29">
        <v>1.2231191762848311E-3</v>
      </c>
      <c r="S1194" s="29">
        <v>1.2231191762848311E-3</v>
      </c>
      <c r="T1194" s="29">
        <v>0</v>
      </c>
      <c r="U1194" s="29">
        <v>0</v>
      </c>
      <c r="V1194" s="29"/>
      <c r="W1194" s="29"/>
      <c r="X1194" s="29">
        <v>1.1359074103661211E-3</v>
      </c>
      <c r="Y1194" s="29">
        <v>1.1359074103661211E-3</v>
      </c>
      <c r="Z1194" s="28" t="s">
        <v>19</v>
      </c>
      <c r="AA1194" s="37"/>
      <c r="AB1194" s="38">
        <f t="shared" si="23"/>
        <v>-3.512705306748146</v>
      </c>
    </row>
    <row r="1195" spans="1:28">
      <c r="A1195" s="27">
        <v>43192</v>
      </c>
      <c r="B1195" s="29">
        <v>5.1417914401669845E-2</v>
      </c>
      <c r="C1195" s="29">
        <v>5.1417914401669845E-2</v>
      </c>
      <c r="D1195" s="29">
        <v>3.532683746487306E-3</v>
      </c>
      <c r="E1195" s="29">
        <v>3.532683746487306E-3</v>
      </c>
      <c r="F1195" s="29">
        <v>0</v>
      </c>
      <c r="G1195" s="29">
        <v>0</v>
      </c>
      <c r="H1195" s="29">
        <v>4.7539212466172438E-2</v>
      </c>
      <c r="I1195" s="29">
        <v>4.7539212466172438E-2</v>
      </c>
      <c r="J1195" s="29">
        <v>0.27354801792923683</v>
      </c>
      <c r="K1195" s="59">
        <v>2.7354801792923685E-3</v>
      </c>
      <c r="L1195" s="59">
        <v>1.2940233503616505E-3</v>
      </c>
      <c r="M1195" s="59">
        <v>1.2940233503616506E-5</v>
      </c>
      <c r="N1195" s="29">
        <v>0</v>
      </c>
      <c r="O1195" s="29">
        <v>0</v>
      </c>
      <c r="P1195" s="29">
        <v>0.25149545430426246</v>
      </c>
      <c r="Q1195" s="29">
        <v>0.25149545430426246</v>
      </c>
      <c r="R1195" s="29">
        <v>7.3048171833948071E-3</v>
      </c>
      <c r="S1195" s="29">
        <v>7.3048171833948071E-3</v>
      </c>
      <c r="T1195" s="29">
        <v>0</v>
      </c>
      <c r="U1195" s="29">
        <v>0</v>
      </c>
      <c r="V1195" s="29"/>
      <c r="W1195" s="29"/>
      <c r="X1195" s="29">
        <v>6.7839635996808662E-3</v>
      </c>
      <c r="Y1195" s="29">
        <v>6.7839635996808662E-3</v>
      </c>
      <c r="Z1195" s="28" t="s">
        <v>19</v>
      </c>
      <c r="AA1195" s="37"/>
      <c r="AB1195" s="38">
        <f t="shared" si="23"/>
        <v>-3.0462003828967585</v>
      </c>
    </row>
    <row r="1196" spans="1:28">
      <c r="A1196" s="27">
        <v>43193</v>
      </c>
      <c r="B1196" s="29">
        <v>2.946403026353434E-3</v>
      </c>
      <c r="C1196" s="29">
        <v>2.946403026353434E-3</v>
      </c>
      <c r="D1196" s="29">
        <v>0</v>
      </c>
      <c r="E1196" s="29">
        <v>0</v>
      </c>
      <c r="F1196" s="29">
        <v>0</v>
      </c>
      <c r="G1196" s="29">
        <v>0</v>
      </c>
      <c r="H1196" s="29">
        <v>2.7077444887478389E-3</v>
      </c>
      <c r="I1196" s="29">
        <v>2.7077444887478389E-3</v>
      </c>
      <c r="J1196" s="29">
        <v>3.1630479702450961E-3</v>
      </c>
      <c r="K1196" s="59">
        <v>3.163047970245096E-5</v>
      </c>
      <c r="L1196" s="59">
        <v>0</v>
      </c>
      <c r="M1196" s="59">
        <v>0</v>
      </c>
      <c r="N1196" s="29">
        <v>0</v>
      </c>
      <c r="O1196" s="29">
        <v>0</v>
      </c>
      <c r="P1196" s="29">
        <v>2.9068412000907372E-3</v>
      </c>
      <c r="Q1196" s="29">
        <v>2.9068412000907372E-3</v>
      </c>
      <c r="R1196" s="29">
        <v>3.6651004387344369E-3</v>
      </c>
      <c r="S1196" s="29">
        <v>3.6651004387344369E-3</v>
      </c>
      <c r="T1196" s="29">
        <v>1.7193216429073475E-2</v>
      </c>
      <c r="U1196" s="29">
        <v>1.7193216429073475E-2</v>
      </c>
      <c r="V1196" s="29"/>
      <c r="W1196" s="29"/>
      <c r="X1196" s="29">
        <v>4.6296923672611628E-3</v>
      </c>
      <c r="Y1196" s="29">
        <v>4.6296923672611628E-3</v>
      </c>
      <c r="Z1196" s="28" t="s">
        <v>19</v>
      </c>
      <c r="AA1196" s="37"/>
      <c r="AB1196" s="38">
        <f t="shared" si="23"/>
        <v>-5.9116392826127599</v>
      </c>
    </row>
    <row r="1197" spans="1:28">
      <c r="A1197" s="27">
        <v>43194</v>
      </c>
      <c r="B1197" s="29">
        <v>9.3717137680007622E-3</v>
      </c>
      <c r="C1197" s="29">
        <v>9.3717137680007622E-3</v>
      </c>
      <c r="D1197" s="29">
        <v>4.8215329203108087E-2</v>
      </c>
      <c r="E1197" s="29">
        <v>4.8215329203108087E-2</v>
      </c>
      <c r="F1197" s="29">
        <v>0</v>
      </c>
      <c r="G1197" s="29">
        <v>0</v>
      </c>
      <c r="H1197" s="29">
        <v>1.2518045200645993E-2</v>
      </c>
      <c r="I1197" s="29">
        <v>1.2518045200645993E-2</v>
      </c>
      <c r="J1197" s="29">
        <v>2.1379979018978292E-2</v>
      </c>
      <c r="K1197" s="59">
        <v>2.1379979018978291E-4</v>
      </c>
      <c r="L1197" s="59">
        <v>6.5065535298049031E-3</v>
      </c>
      <c r="M1197" s="59">
        <v>6.5065535298049025E-5</v>
      </c>
      <c r="N1197" s="29">
        <v>0</v>
      </c>
      <c r="O1197" s="29">
        <v>0</v>
      </c>
      <c r="P1197" s="29">
        <v>2.0175232097161183E-2</v>
      </c>
      <c r="Q1197" s="29">
        <v>2.0175232097161183E-2</v>
      </c>
      <c r="R1197" s="29">
        <v>0</v>
      </c>
      <c r="S1197" s="29">
        <v>0</v>
      </c>
      <c r="T1197" s="29">
        <v>3.0402797051561625E-2</v>
      </c>
      <c r="U1197" s="29">
        <v>3.0402797051561625E-2</v>
      </c>
      <c r="V1197" s="29"/>
      <c r="W1197" s="29"/>
      <c r="X1197" s="29">
        <v>2.1678031635384816E-3</v>
      </c>
      <c r="Y1197" s="29">
        <v>2.1678031635384816E-3</v>
      </c>
      <c r="Z1197" s="28" t="s">
        <v>19</v>
      </c>
      <c r="AA1197" s="37"/>
      <c r="AB1197" s="38">
        <f t="shared" si="23"/>
        <v>-4.3805840596340939</v>
      </c>
    </row>
    <row r="1198" spans="1:28">
      <c r="A1198" s="27">
        <v>43195</v>
      </c>
      <c r="B1198" s="29">
        <v>5.6352746076654726E-3</v>
      </c>
      <c r="C1198" s="29">
        <v>5.6352746076654726E-3</v>
      </c>
      <c r="D1198" s="29">
        <v>5.5180028371633945E-2</v>
      </c>
      <c r="E1198" s="29">
        <v>5.5180028371633945E-2</v>
      </c>
      <c r="F1198" s="29">
        <v>0</v>
      </c>
      <c r="G1198" s="29">
        <v>0</v>
      </c>
      <c r="H1198" s="29">
        <v>9.6483978544102175E-3</v>
      </c>
      <c r="I1198" s="29">
        <v>9.6483978544102175E-3</v>
      </c>
      <c r="J1198" s="29">
        <v>5.4868550720030534E-3</v>
      </c>
      <c r="K1198" s="59">
        <v>5.4868550720030536E-5</v>
      </c>
      <c r="L1198" s="59">
        <v>6.3650789501736374E-3</v>
      </c>
      <c r="M1198" s="59">
        <v>6.3650789501736369E-5</v>
      </c>
      <c r="N1198" s="29">
        <v>0</v>
      </c>
      <c r="O1198" s="29">
        <v>0</v>
      </c>
      <c r="P1198" s="29">
        <v>5.5579911740840744E-3</v>
      </c>
      <c r="Q1198" s="29">
        <v>5.5579911740840744E-3</v>
      </c>
      <c r="R1198" s="29">
        <v>1.5894713418317067E-4</v>
      </c>
      <c r="S1198" s="29">
        <v>1.5894713418317067E-4</v>
      </c>
      <c r="T1198" s="29">
        <v>3.6224701281381223E-5</v>
      </c>
      <c r="U1198" s="29">
        <v>3.6224701281381223E-5</v>
      </c>
      <c r="V1198" s="29"/>
      <c r="W1198" s="29"/>
      <c r="X1198" s="29">
        <v>1.5019668672169365E-4</v>
      </c>
      <c r="Y1198" s="29">
        <v>1.5019668672169365E-4</v>
      </c>
      <c r="Z1198" s="28" t="s">
        <v>19</v>
      </c>
      <c r="AA1198" s="37"/>
      <c r="AB1198" s="38">
        <f t="shared" si="23"/>
        <v>-4.6409634028647115</v>
      </c>
    </row>
    <row r="1199" spans="1:28">
      <c r="A1199" s="27">
        <v>43196</v>
      </c>
      <c r="B1199" s="29">
        <v>5.9435046493095389E-2</v>
      </c>
      <c r="C1199" s="29">
        <v>5.9435046493095389E-2</v>
      </c>
      <c r="D1199" s="29">
        <v>0</v>
      </c>
      <c r="E1199" s="29">
        <v>0</v>
      </c>
      <c r="F1199" s="29">
        <v>0</v>
      </c>
      <c r="G1199" s="29">
        <v>0</v>
      </c>
      <c r="H1199" s="29">
        <v>5.4620809896237785E-2</v>
      </c>
      <c r="I1199" s="29">
        <v>5.4620809896237785E-2</v>
      </c>
      <c r="J1199" s="29">
        <v>7.1262528271273065E-2</v>
      </c>
      <c r="K1199" s="59">
        <v>7.1262528271273066E-4</v>
      </c>
      <c r="L1199" s="59">
        <v>0</v>
      </c>
      <c r="M1199" s="59">
        <v>0</v>
      </c>
      <c r="N1199" s="29">
        <v>0</v>
      </c>
      <c r="O1199" s="29">
        <v>0</v>
      </c>
      <c r="P1199" s="29">
        <v>6.5490266082027224E-2</v>
      </c>
      <c r="Q1199" s="29">
        <v>6.5490266082027224E-2</v>
      </c>
      <c r="R1199" s="29">
        <v>3.0435017425477096E-3</v>
      </c>
      <c r="S1199" s="29">
        <v>3.0435017425477096E-3</v>
      </c>
      <c r="T1199" s="29">
        <v>0</v>
      </c>
      <c r="U1199" s="29">
        <v>0</v>
      </c>
      <c r="V1199" s="29"/>
      <c r="W1199" s="29"/>
      <c r="X1199" s="29">
        <v>2.8264916860538804E-3</v>
      </c>
      <c r="Y1199" s="29">
        <v>2.8264916860538804E-3</v>
      </c>
      <c r="Z1199" s="28" t="s">
        <v>19</v>
      </c>
      <c r="AA1199" s="37"/>
      <c r="AB1199" s="38">
        <f t="shared" si="23"/>
        <v>-2.9073403352135219</v>
      </c>
    </row>
    <row r="1200" spans="1:28">
      <c r="A1200" s="27">
        <v>43197</v>
      </c>
      <c r="B1200" s="29">
        <v>1.8848032901945786E-2</v>
      </c>
      <c r="C1200" s="29">
        <v>1.8848032901945786E-2</v>
      </c>
      <c r="D1200" s="29">
        <v>0</v>
      </c>
      <c r="E1200" s="29">
        <v>0</v>
      </c>
      <c r="F1200" s="29">
        <v>0</v>
      </c>
      <c r="G1200" s="29">
        <v>0</v>
      </c>
      <c r="H1200" s="29">
        <v>1.7321342924747487E-2</v>
      </c>
      <c r="I1200" s="29">
        <v>1.7321342924747487E-2</v>
      </c>
      <c r="J1200" s="29">
        <v>1.3007520224606525E-3</v>
      </c>
      <c r="K1200" s="59">
        <v>1.3007520224606526E-5</v>
      </c>
      <c r="L1200" s="59">
        <v>0</v>
      </c>
      <c r="M1200" s="59">
        <v>0</v>
      </c>
      <c r="N1200" s="29">
        <v>0</v>
      </c>
      <c r="O1200" s="29">
        <v>0</v>
      </c>
      <c r="P1200" s="29">
        <v>1.1953911561123087E-3</v>
      </c>
      <c r="Q1200" s="29">
        <v>1.1953911561123087E-3</v>
      </c>
      <c r="R1200" s="29">
        <v>0</v>
      </c>
      <c r="S1200" s="29">
        <v>0</v>
      </c>
      <c r="T1200" s="29">
        <v>1.2074900427127075E-5</v>
      </c>
      <c r="U1200" s="29">
        <v>1.2074900427127075E-5</v>
      </c>
      <c r="V1200" s="29"/>
      <c r="W1200" s="29"/>
      <c r="X1200" s="29">
        <v>8.6097365650091457E-7</v>
      </c>
      <c r="Y1200" s="29">
        <v>8.6097365650091457E-7</v>
      </c>
      <c r="Z1200" s="28" t="s">
        <v>19</v>
      </c>
      <c r="AA1200" s="37"/>
      <c r="AB1200" s="38">
        <f t="shared" si="23"/>
        <v>-4.0558158427827431</v>
      </c>
    </row>
    <row r="1201" spans="1:28">
      <c r="A1201" s="27">
        <v>43198</v>
      </c>
      <c r="B1201" s="29">
        <v>0.16901238263008411</v>
      </c>
      <c r="C1201" s="29">
        <v>0.16901238263008411</v>
      </c>
      <c r="D1201" s="29">
        <v>0.52409718589098309</v>
      </c>
      <c r="E1201" s="29">
        <v>0.52409718589098309</v>
      </c>
      <c r="F1201" s="29">
        <v>0</v>
      </c>
      <c r="G1201" s="29">
        <v>0</v>
      </c>
      <c r="H1201" s="29">
        <v>0.19777423873539049</v>
      </c>
      <c r="I1201" s="29">
        <v>0.19777423873539049</v>
      </c>
      <c r="J1201" s="29">
        <v>0.18126928074388943</v>
      </c>
      <c r="K1201" s="59">
        <v>1.8126928074388943E-3</v>
      </c>
      <c r="L1201" s="59">
        <v>0.17395806790977497</v>
      </c>
      <c r="M1201" s="59">
        <v>1.7395806790977497E-3</v>
      </c>
      <c r="N1201" s="29">
        <v>0</v>
      </c>
      <c r="O1201" s="29">
        <v>0</v>
      </c>
      <c r="P1201" s="29">
        <v>0.18067707277114903</v>
      </c>
      <c r="Q1201" s="29">
        <v>0.18067707277114903</v>
      </c>
      <c r="R1201" s="29">
        <v>9.7849534102786482E-4</v>
      </c>
      <c r="S1201" s="29">
        <v>9.7849534102786482E-4</v>
      </c>
      <c r="T1201" s="29">
        <v>0</v>
      </c>
      <c r="U1201" s="29">
        <v>0</v>
      </c>
      <c r="V1201" s="29"/>
      <c r="W1201" s="29"/>
      <c r="X1201" s="29">
        <v>9.0872592829289675E-4</v>
      </c>
      <c r="Y1201" s="29">
        <v>9.0872592829289675E-4</v>
      </c>
      <c r="Z1201" s="28" t="s">
        <v>19</v>
      </c>
      <c r="AA1201" s="37"/>
      <c r="AB1201" s="38">
        <f t="shared" si="23"/>
        <v>-1.6206291072268681</v>
      </c>
    </row>
    <row r="1202" spans="1:28">
      <c r="A1202" s="27">
        <v>43199</v>
      </c>
      <c r="B1202" s="29">
        <v>2.5347837095908418E-2</v>
      </c>
      <c r="C1202" s="29">
        <v>2.5347837095908418E-2</v>
      </c>
      <c r="D1202" s="29">
        <v>2.2156769963207246E-2</v>
      </c>
      <c r="E1202" s="29">
        <v>2.2156769963207246E-2</v>
      </c>
      <c r="F1202" s="29">
        <v>0</v>
      </c>
      <c r="G1202" s="29">
        <v>0</v>
      </c>
      <c r="H1202" s="29">
        <v>2.5089360774617674E-2</v>
      </c>
      <c r="I1202" s="29">
        <v>2.5089360774617674E-2</v>
      </c>
      <c r="J1202" s="29">
        <v>1.0841006485545111E-2</v>
      </c>
      <c r="K1202" s="59">
        <v>1.0841006485545112E-4</v>
      </c>
      <c r="L1202" s="59">
        <v>5.7941344046044058E-3</v>
      </c>
      <c r="M1202" s="59">
        <v>5.7941344046044061E-5</v>
      </c>
      <c r="N1202" s="29">
        <v>0</v>
      </c>
      <c r="O1202" s="29">
        <v>0</v>
      </c>
      <c r="P1202" s="29">
        <v>1.0432210031174604E-2</v>
      </c>
      <c r="Q1202" s="29">
        <v>1.0432210031174604E-2</v>
      </c>
      <c r="R1202" s="29">
        <v>6.3427465855913391E-3</v>
      </c>
      <c r="S1202" s="29">
        <v>6.3427465855913391E-3</v>
      </c>
      <c r="T1202" s="29">
        <v>5.9527456881792132E-2</v>
      </c>
      <c r="U1202" s="29">
        <v>5.9527456881792132E-2</v>
      </c>
      <c r="V1202" s="29"/>
      <c r="W1202" s="29"/>
      <c r="X1202" s="29">
        <v>1.0134962908203003E-2</v>
      </c>
      <c r="Y1202" s="29">
        <v>1.0134962908203003E-2</v>
      </c>
      <c r="Z1202" s="28" t="s">
        <v>19</v>
      </c>
      <c r="AA1202" s="37"/>
      <c r="AB1202" s="38">
        <f t="shared" si="23"/>
        <v>-3.6853113962253818</v>
      </c>
    </row>
    <row r="1203" spans="1:28">
      <c r="A1203" s="27">
        <v>43200</v>
      </c>
      <c r="B1203" s="29">
        <v>5.354376517751816E-2</v>
      </c>
      <c r="C1203" s="29">
        <v>5.354376517751816E-2</v>
      </c>
      <c r="D1203" s="29">
        <v>0.12062904985852656</v>
      </c>
      <c r="E1203" s="29">
        <v>0.12062904985852656</v>
      </c>
      <c r="F1203" s="29">
        <v>0</v>
      </c>
      <c r="G1203" s="29">
        <v>0</v>
      </c>
      <c r="H1203" s="29">
        <v>5.8977670788401132E-2</v>
      </c>
      <c r="I1203" s="29">
        <v>5.8977670788401132E-2</v>
      </c>
      <c r="J1203" s="29">
        <v>4.0661519312016517E-2</v>
      </c>
      <c r="K1203" s="59">
        <v>4.0661519312016519E-4</v>
      </c>
      <c r="L1203" s="59">
        <v>0.48091315558216563</v>
      </c>
      <c r="M1203" s="59">
        <v>4.8091315558216564E-3</v>
      </c>
      <c r="N1203" s="29">
        <v>0</v>
      </c>
      <c r="O1203" s="29">
        <v>0</v>
      </c>
      <c r="P1203" s="29">
        <v>7.6321885782907009E-2</v>
      </c>
      <c r="Q1203" s="29">
        <v>7.6321885782907009E-2</v>
      </c>
      <c r="R1203" s="29">
        <v>6.9574831066591698E-3</v>
      </c>
      <c r="S1203" s="29">
        <v>6.9574831066591698E-3</v>
      </c>
      <c r="T1203" s="29">
        <v>3.7269991169102672E-2</v>
      </c>
      <c r="U1203" s="29">
        <v>3.7269991169102672E-2</v>
      </c>
      <c r="V1203" s="29"/>
      <c r="W1203" s="29"/>
      <c r="X1203" s="29">
        <v>9.1188484166044095E-3</v>
      </c>
      <c r="Y1203" s="29">
        <v>9.1188484166044095E-3</v>
      </c>
      <c r="Z1203" s="28" t="s">
        <v>19</v>
      </c>
      <c r="AA1203" s="37"/>
      <c r="AB1203" s="38">
        <f t="shared" si="23"/>
        <v>-2.8305963679244774</v>
      </c>
    </row>
    <row r="1204" spans="1:28">
      <c r="A1204" s="27">
        <v>43201</v>
      </c>
      <c r="B1204" s="29">
        <v>0.11856045906574929</v>
      </c>
      <c r="C1204" s="29">
        <v>0.11856045906574929</v>
      </c>
      <c r="D1204" s="29">
        <v>0.60115977695870837</v>
      </c>
      <c r="E1204" s="29">
        <v>0.60115977695870837</v>
      </c>
      <c r="F1204" s="29">
        <v>0</v>
      </c>
      <c r="G1204" s="29">
        <v>0</v>
      </c>
      <c r="H1204" s="29">
        <v>0.15765098620260798</v>
      </c>
      <c r="I1204" s="29">
        <v>0.15765098620260798</v>
      </c>
      <c r="J1204" s="29">
        <v>0.12244066432644539</v>
      </c>
      <c r="K1204" s="59">
        <v>1.2244066432644538E-3</v>
      </c>
      <c r="L1204" s="59">
        <v>1.1674610912615291E-2</v>
      </c>
      <c r="M1204" s="59">
        <v>1.1674610912615291E-4</v>
      </c>
      <c r="N1204" s="29">
        <v>0</v>
      </c>
      <c r="O1204" s="29">
        <v>0</v>
      </c>
      <c r="P1204" s="29">
        <v>0.11346861804233432</v>
      </c>
      <c r="Q1204" s="29">
        <v>0.11346861804233432</v>
      </c>
      <c r="R1204" s="29">
        <v>2.0157639411759101E-3</v>
      </c>
      <c r="S1204" s="29">
        <v>2.0157639411759101E-3</v>
      </c>
      <c r="T1204" s="29">
        <v>0</v>
      </c>
      <c r="U1204" s="29">
        <v>0</v>
      </c>
      <c r="V1204" s="29"/>
      <c r="W1204" s="29"/>
      <c r="X1204" s="29">
        <v>1.8720344204605295E-3</v>
      </c>
      <c r="Y1204" s="29">
        <v>1.8720344204605295E-3</v>
      </c>
      <c r="Z1204" s="28" t="s">
        <v>19</v>
      </c>
      <c r="AA1204" s="37"/>
      <c r="AB1204" s="38">
        <f t="shared" si="23"/>
        <v>-1.8473716373645317</v>
      </c>
    </row>
    <row r="1205" spans="1:28">
      <c r="A1205" s="27">
        <v>43202</v>
      </c>
      <c r="B1205" s="29">
        <v>1.7568161829375544E-3</v>
      </c>
      <c r="C1205" s="29">
        <v>1.7568161829375544E-3</v>
      </c>
      <c r="D1205" s="29">
        <v>4.685463164800683E-2</v>
      </c>
      <c r="E1205" s="29">
        <v>4.685463164800683E-2</v>
      </c>
      <c r="F1205" s="29">
        <v>0</v>
      </c>
      <c r="G1205" s="29">
        <v>0</v>
      </c>
      <c r="H1205" s="29">
        <v>5.4097375897625586E-3</v>
      </c>
      <c r="I1205" s="29">
        <v>5.4097375897625586E-3</v>
      </c>
      <c r="J1205" s="29">
        <v>2.0504180309629015E-3</v>
      </c>
      <c r="K1205" s="59">
        <v>2.0504180309629016E-5</v>
      </c>
      <c r="L1205" s="59">
        <v>7.1478119905828419E-3</v>
      </c>
      <c r="M1205" s="59">
        <v>7.1478119905828412E-5</v>
      </c>
      <c r="N1205" s="29">
        <v>0</v>
      </c>
      <c r="O1205" s="29">
        <v>0</v>
      </c>
      <c r="P1205" s="29">
        <v>2.4633067556626303E-3</v>
      </c>
      <c r="Q1205" s="29">
        <v>2.4633067556626303E-3</v>
      </c>
      <c r="R1205" s="29">
        <v>0</v>
      </c>
      <c r="S1205" s="29">
        <v>0</v>
      </c>
      <c r="T1205" s="29">
        <v>7.3548759168814315E-2</v>
      </c>
      <c r="U1205" s="29">
        <v>7.3548759168814315E-2</v>
      </c>
      <c r="V1205" s="29"/>
      <c r="W1205" s="29"/>
      <c r="X1205" s="29">
        <v>5.244229092806316E-3</v>
      </c>
      <c r="Y1205" s="29">
        <v>5.244229092806316E-3</v>
      </c>
      <c r="Z1205" s="28" t="s">
        <v>19</v>
      </c>
      <c r="AA1205" s="37"/>
      <c r="AB1205" s="38">
        <f t="shared" si="23"/>
        <v>-5.2195546919650972</v>
      </c>
    </row>
    <row r="1206" spans="1:28">
      <c r="A1206" s="27">
        <v>43203</v>
      </c>
      <c r="B1206" s="29">
        <v>2.4756020917442841E-2</v>
      </c>
      <c r="C1206" s="29">
        <v>2.4756020917442841E-2</v>
      </c>
      <c r="D1206" s="29">
        <v>4.1425595184457438E-2</v>
      </c>
      <c r="E1206" s="29">
        <v>4.1425595184457438E-2</v>
      </c>
      <c r="F1206" s="29">
        <v>0</v>
      </c>
      <c r="G1206" s="29">
        <v>0</v>
      </c>
      <c r="H1206" s="29">
        <v>2.6106255824714604E-2</v>
      </c>
      <c r="I1206" s="29">
        <v>2.6106255824714604E-2</v>
      </c>
      <c r="J1206" s="29">
        <v>2.7451759544775408E-2</v>
      </c>
      <c r="K1206" s="59">
        <v>2.7451759544775409E-4</v>
      </c>
      <c r="L1206" s="59">
        <v>5.5904986753654005E-4</v>
      </c>
      <c r="M1206" s="59">
        <v>5.5904986753654003E-6</v>
      </c>
      <c r="N1206" s="29">
        <v>0</v>
      </c>
      <c r="O1206" s="29">
        <v>0</v>
      </c>
      <c r="P1206" s="29">
        <v>2.5273451042368996E-2</v>
      </c>
      <c r="Q1206" s="29">
        <v>2.5273451042368996E-2</v>
      </c>
      <c r="R1206" s="29">
        <v>1.048387865386998E-6</v>
      </c>
      <c r="S1206" s="29">
        <v>1.048387865386998E-6</v>
      </c>
      <c r="T1206" s="29">
        <v>5.7653143979670911E-2</v>
      </c>
      <c r="U1206" s="29">
        <v>5.7653143979670911E-2</v>
      </c>
      <c r="V1206" s="29"/>
      <c r="W1206" s="29"/>
      <c r="X1206" s="29">
        <v>4.1118015858879848E-3</v>
      </c>
      <c r="Y1206" s="29">
        <v>4.1118015858879848E-3</v>
      </c>
      <c r="Z1206" s="28" t="s">
        <v>19</v>
      </c>
      <c r="AA1206" s="37"/>
      <c r="AB1206" s="38">
        <f t="shared" si="23"/>
        <v>-3.6455803066030996</v>
      </c>
    </row>
    <row r="1207" spans="1:28">
      <c r="A1207" s="27">
        <v>43204</v>
      </c>
      <c r="B1207" s="29">
        <v>1.0710796701449599</v>
      </c>
      <c r="C1207" s="29">
        <v>1.0710796701449599</v>
      </c>
      <c r="D1207" s="29">
        <v>12.435328585396821</v>
      </c>
      <c r="E1207" s="29">
        <v>12.435328585396821</v>
      </c>
      <c r="F1207" s="29">
        <v>0</v>
      </c>
      <c r="G1207" s="29">
        <v>0</v>
      </c>
      <c r="H1207" s="29">
        <v>1.9915834175418869</v>
      </c>
      <c r="I1207" s="29">
        <v>1.9915834175418869</v>
      </c>
      <c r="J1207" s="29">
        <v>1.2881596786635634</v>
      </c>
      <c r="K1207" s="59">
        <v>1.2881596786635634E-2</v>
      </c>
      <c r="L1207" s="59">
        <v>11.775452516071052</v>
      </c>
      <c r="M1207" s="59">
        <v>0.11775452516071053</v>
      </c>
      <c r="N1207" s="29">
        <v>0</v>
      </c>
      <c r="O1207" s="29">
        <v>0</v>
      </c>
      <c r="P1207" s="29">
        <v>2.1376300157596244</v>
      </c>
      <c r="Q1207" s="29">
        <v>2.1376300157596244</v>
      </c>
      <c r="R1207" s="29">
        <v>4.6107462933135095E-3</v>
      </c>
      <c r="S1207" s="29">
        <v>4.6107462933135095E-3</v>
      </c>
      <c r="T1207" s="29">
        <v>0.11534233243822878</v>
      </c>
      <c r="U1207" s="29">
        <v>0.11534233243822878</v>
      </c>
      <c r="V1207" s="29"/>
      <c r="W1207" s="29"/>
      <c r="X1207" s="29">
        <v>1.2506213356474774E-2</v>
      </c>
      <c r="Y1207" s="29">
        <v>1.2506213356474774E-2</v>
      </c>
      <c r="Z1207" s="28" t="s">
        <v>19</v>
      </c>
      <c r="AA1207" s="37"/>
      <c r="AB1207" s="38">
        <f t="shared" si="23"/>
        <v>0.6889300095521349</v>
      </c>
    </row>
    <row r="1208" spans="1:28">
      <c r="A1208" s="27">
        <v>43205</v>
      </c>
      <c r="B1208" s="29">
        <v>8.6836067224041039E-2</v>
      </c>
      <c r="C1208" s="29">
        <v>8.6836067224041039E-2</v>
      </c>
      <c r="D1208" s="29">
        <v>3.75282866422669E-2</v>
      </c>
      <c r="E1208" s="29">
        <v>3.75282866422669E-2</v>
      </c>
      <c r="F1208" s="29">
        <v>0</v>
      </c>
      <c r="G1208" s="29">
        <v>0</v>
      </c>
      <c r="H1208" s="29">
        <v>8.2842138796405687E-2</v>
      </c>
      <c r="I1208" s="29">
        <v>8.2842138796405687E-2</v>
      </c>
      <c r="J1208" s="29">
        <v>6.3561369488508129E-2</v>
      </c>
      <c r="K1208" s="59">
        <v>6.3561369488508127E-4</v>
      </c>
      <c r="L1208" s="59">
        <v>1.9313781348681353E-2</v>
      </c>
      <c r="M1208" s="59">
        <v>1.9313781348681352E-4</v>
      </c>
      <c r="N1208" s="29">
        <v>0</v>
      </c>
      <c r="O1208" s="29">
        <v>0</v>
      </c>
      <c r="P1208" s="29">
        <v>5.9977316463998703E-2</v>
      </c>
      <c r="Q1208" s="29">
        <v>5.9977316463998703E-2</v>
      </c>
      <c r="R1208" s="29">
        <v>1.5709933316177896E-3</v>
      </c>
      <c r="S1208" s="29">
        <v>1.5709933316177896E-3</v>
      </c>
      <c r="T1208" s="29">
        <v>0</v>
      </c>
      <c r="U1208" s="29">
        <v>0</v>
      </c>
      <c r="V1208" s="29"/>
      <c r="W1208" s="29"/>
      <c r="X1208" s="29">
        <v>1.4589771803273945E-3</v>
      </c>
      <c r="Y1208" s="29">
        <v>1.4589771803273945E-3</v>
      </c>
      <c r="Z1208" s="28" t="s">
        <v>19</v>
      </c>
      <c r="AA1208" s="37"/>
      <c r="AB1208" s="38">
        <f t="shared" si="23"/>
        <v>-2.4908184243862359</v>
      </c>
    </row>
    <row r="1209" spans="1:28">
      <c r="A1209" s="27">
        <v>43206</v>
      </c>
      <c r="B1209" s="29">
        <v>1.309695775185173E-2</v>
      </c>
      <c r="C1209" s="29">
        <v>1.309695775185173E-2</v>
      </c>
      <c r="D1209" s="29">
        <v>1.1903405341548115E-2</v>
      </c>
      <c r="E1209" s="29">
        <v>1.1903405341548115E-2</v>
      </c>
      <c r="F1209" s="29">
        <v>0</v>
      </c>
      <c r="G1209" s="29">
        <v>0</v>
      </c>
      <c r="H1209" s="29">
        <v>1.3000280050175854E-2</v>
      </c>
      <c r="I1209" s="29">
        <v>1.3000280050175854E-2</v>
      </c>
      <c r="J1209" s="29">
        <v>6.6567059795911883E-3</v>
      </c>
      <c r="K1209" s="59">
        <v>6.6567059795911889E-5</v>
      </c>
      <c r="L1209" s="59">
        <v>5.7941344046044058E-3</v>
      </c>
      <c r="M1209" s="59">
        <v>5.7941344046044061E-5</v>
      </c>
      <c r="N1209" s="29">
        <v>0</v>
      </c>
      <c r="O1209" s="29">
        <v>0</v>
      </c>
      <c r="P1209" s="29">
        <v>6.586837713496824E-3</v>
      </c>
      <c r="Q1209" s="29">
        <v>6.586837713496824E-3</v>
      </c>
      <c r="R1209" s="29">
        <v>4.5080678211640917E-3</v>
      </c>
      <c r="S1209" s="29">
        <v>4.5080678211640917E-3</v>
      </c>
      <c r="T1209" s="29">
        <v>1.2074900427127075E-5</v>
      </c>
      <c r="U1209" s="29">
        <v>1.2074900427127075E-5</v>
      </c>
      <c r="V1209" s="29"/>
      <c r="W1209" s="29"/>
      <c r="X1209" s="29">
        <v>4.1874911432916335E-3</v>
      </c>
      <c r="Y1209" s="29">
        <v>4.1874911432916335E-3</v>
      </c>
      <c r="Z1209" s="28" t="s">
        <v>19</v>
      </c>
      <c r="AA1209" s="37"/>
      <c r="AB1209" s="38">
        <f t="shared" si="23"/>
        <v>-4.3427843794314134</v>
      </c>
    </row>
    <row r="1210" spans="1:28">
      <c r="A1210" s="27">
        <v>43207</v>
      </c>
      <c r="B1210" s="29">
        <v>5.3674701296420761E-2</v>
      </c>
      <c r="C1210" s="29">
        <v>5.3674701296420761E-2</v>
      </c>
      <c r="D1210" s="29">
        <v>7.7491254424757348E-3</v>
      </c>
      <c r="E1210" s="29">
        <v>7.7491254424757348E-3</v>
      </c>
      <c r="F1210" s="29">
        <v>0</v>
      </c>
      <c r="G1210" s="29">
        <v>0</v>
      </c>
      <c r="H1210" s="29">
        <v>4.9954731328305954E-2</v>
      </c>
      <c r="I1210" s="29">
        <v>4.9954731328305954E-2</v>
      </c>
      <c r="J1210" s="29">
        <v>5.5552439644209525E-3</v>
      </c>
      <c r="K1210" s="59">
        <v>5.5552439644209526E-5</v>
      </c>
      <c r="L1210" s="59">
        <v>2.0146408810969817E-3</v>
      </c>
      <c r="M1210" s="59">
        <v>2.0146408810969817E-5</v>
      </c>
      <c r="N1210" s="29">
        <v>0</v>
      </c>
      <c r="O1210" s="29">
        <v>0</v>
      </c>
      <c r="P1210" s="29">
        <v>5.2684552438860858E-3</v>
      </c>
      <c r="Q1210" s="29">
        <v>5.2684552438860858E-3</v>
      </c>
      <c r="R1210" s="29">
        <v>0</v>
      </c>
      <c r="S1210" s="29">
        <v>0</v>
      </c>
      <c r="T1210" s="29">
        <v>0</v>
      </c>
      <c r="U1210" s="29">
        <v>0</v>
      </c>
      <c r="V1210" s="29"/>
      <c r="W1210" s="29"/>
      <c r="X1210" s="29">
        <v>0</v>
      </c>
      <c r="Y1210" s="29">
        <v>0</v>
      </c>
      <c r="Z1210" s="28" t="s">
        <v>19</v>
      </c>
      <c r="AA1210" s="37"/>
      <c r="AB1210" s="38">
        <f t="shared" si="23"/>
        <v>-2.9966380570859461</v>
      </c>
    </row>
    <row r="1211" spans="1:28">
      <c r="A1211" s="27">
        <v>43208</v>
      </c>
      <c r="B1211" s="29">
        <v>8.6577032652073491E-2</v>
      </c>
      <c r="C1211" s="29">
        <v>8.6577032652073491E-2</v>
      </c>
      <c r="D1211" s="29">
        <v>6.3139654333447467E-2</v>
      </c>
      <c r="E1211" s="29">
        <v>6.3139654333447467E-2</v>
      </c>
      <c r="F1211" s="29">
        <v>0</v>
      </c>
      <c r="G1211" s="29">
        <v>0</v>
      </c>
      <c r="H1211" s="29">
        <v>8.4678605863612338E-2</v>
      </c>
      <c r="I1211" s="29">
        <v>8.4678605863612338E-2</v>
      </c>
      <c r="J1211" s="29">
        <v>0.21031265656468059</v>
      </c>
      <c r="K1211" s="59">
        <v>2.1031265656468057E-3</v>
      </c>
      <c r="L1211" s="59">
        <v>1.0022167354515471E-3</v>
      </c>
      <c r="M1211" s="59">
        <v>1.0022167354515471E-5</v>
      </c>
      <c r="N1211" s="29">
        <v>0</v>
      </c>
      <c r="O1211" s="29">
        <v>0</v>
      </c>
      <c r="P1211" s="29">
        <v>0.19335851857730135</v>
      </c>
      <c r="Q1211" s="29">
        <v>0.19335851857730135</v>
      </c>
      <c r="R1211" s="29">
        <v>7.3863690515902139E-4</v>
      </c>
      <c r="S1211" s="29">
        <v>7.3863690515902139E-4</v>
      </c>
      <c r="T1211" s="29">
        <v>0</v>
      </c>
      <c r="U1211" s="29">
        <v>0</v>
      </c>
      <c r="V1211" s="29"/>
      <c r="W1211" s="29"/>
      <c r="X1211" s="29">
        <v>6.8597005950681337E-4</v>
      </c>
      <c r="Y1211" s="29">
        <v>6.8597005950681337E-4</v>
      </c>
      <c r="Z1211" s="28" t="s">
        <v>19</v>
      </c>
      <c r="AA1211" s="37"/>
      <c r="AB1211" s="38">
        <f t="shared" si="23"/>
        <v>-2.4688922964361155</v>
      </c>
    </row>
    <row r="1212" spans="1:28">
      <c r="A1212" s="27">
        <v>43209</v>
      </c>
      <c r="B1212" s="29">
        <v>6.0515431708898322E-3</v>
      </c>
      <c r="C1212" s="29">
        <v>6.0515431708898322E-3</v>
      </c>
      <c r="D1212" s="29">
        <v>0</v>
      </c>
      <c r="E1212" s="29">
        <v>0</v>
      </c>
      <c r="F1212" s="29">
        <v>0</v>
      </c>
      <c r="G1212" s="29">
        <v>0</v>
      </c>
      <c r="H1212" s="29">
        <v>5.5613683948989353E-3</v>
      </c>
      <c r="I1212" s="29">
        <v>5.5613683948989353E-3</v>
      </c>
      <c r="J1212" s="29">
        <v>4.2334727802881989E-3</v>
      </c>
      <c r="K1212" s="59">
        <v>4.2334727802881992E-5</v>
      </c>
      <c r="L1212" s="59">
        <v>0</v>
      </c>
      <c r="M1212" s="59">
        <v>0</v>
      </c>
      <c r="N1212" s="29">
        <v>0</v>
      </c>
      <c r="O1212" s="29">
        <v>0</v>
      </c>
      <c r="P1212" s="29">
        <v>3.890561639585522E-3</v>
      </c>
      <c r="Q1212" s="29">
        <v>3.890561639585522E-3</v>
      </c>
      <c r="R1212" s="29">
        <v>4.3110979797883527E-3</v>
      </c>
      <c r="S1212" s="29">
        <v>4.3110979797883527E-3</v>
      </c>
      <c r="T1212" s="29">
        <v>0</v>
      </c>
      <c r="U1212" s="29">
        <v>0</v>
      </c>
      <c r="V1212" s="29"/>
      <c r="W1212" s="29"/>
      <c r="X1212" s="29">
        <v>4.0037048204333145E-3</v>
      </c>
      <c r="Y1212" s="29">
        <v>4.0037048204333145E-3</v>
      </c>
      <c r="Z1212" s="28" t="s">
        <v>19</v>
      </c>
      <c r="AA1212" s="37"/>
      <c r="AB1212" s="38">
        <f t="shared" si="23"/>
        <v>-5.1919110868103191</v>
      </c>
    </row>
    <row r="1213" spans="1:28">
      <c r="A1213" s="27">
        <v>43210</v>
      </c>
      <c r="B1213" s="29">
        <v>0.22858645022132906</v>
      </c>
      <c r="C1213" s="29">
        <v>0.22858645022132906</v>
      </c>
      <c r="D1213" s="29">
        <v>3.1096539936071185E-2</v>
      </c>
      <c r="E1213" s="29">
        <v>3.1096539936071185E-2</v>
      </c>
      <c r="F1213" s="29">
        <v>0</v>
      </c>
      <c r="G1213" s="29">
        <v>0</v>
      </c>
      <c r="H1213" s="29">
        <v>0.21258977469562113</v>
      </c>
      <c r="I1213" s="29">
        <v>0.21258977469562113</v>
      </c>
      <c r="J1213" s="29">
        <v>0.12278099496882038</v>
      </c>
      <c r="K1213" s="59">
        <v>1.2278099496882038E-3</v>
      </c>
      <c r="L1213" s="59">
        <v>2.6131546164765873E-2</v>
      </c>
      <c r="M1213" s="59">
        <v>2.6131546164765871E-4</v>
      </c>
      <c r="N1213" s="29">
        <v>0</v>
      </c>
      <c r="O1213" s="29">
        <v>0</v>
      </c>
      <c r="P1213" s="29">
        <v>0.11495239314291539</v>
      </c>
      <c r="Q1213" s="29">
        <v>0.11495239314291539</v>
      </c>
      <c r="R1213" s="29">
        <v>5.3769589762651341E-3</v>
      </c>
      <c r="S1213" s="29">
        <v>5.3769589762651341E-3</v>
      </c>
      <c r="T1213" s="29">
        <v>3.6224701281381223E-5</v>
      </c>
      <c r="U1213" s="29">
        <v>3.6224701281381223E-5</v>
      </c>
      <c r="V1213" s="29"/>
      <c r="W1213" s="29"/>
      <c r="X1213" s="29">
        <v>4.9961499132932952E-3</v>
      </c>
      <c r="Y1213" s="29">
        <v>4.9961499132932952E-3</v>
      </c>
      <c r="Z1213" s="28" t="s">
        <v>19</v>
      </c>
      <c r="AA1213" s="37"/>
      <c r="AB1213" s="38">
        <f t="shared" si="23"/>
        <v>-1.548390910676769</v>
      </c>
    </row>
    <row r="1214" spans="1:28">
      <c r="A1214" s="27">
        <v>43211</v>
      </c>
      <c r="B1214" s="29">
        <v>0.7250235506670466</v>
      </c>
      <c r="C1214" s="29">
        <v>0.7250235506670466</v>
      </c>
      <c r="D1214" s="29">
        <v>2.935694764999565E-3</v>
      </c>
      <c r="E1214" s="29">
        <v>2.935694764999565E-3</v>
      </c>
      <c r="F1214" s="29">
        <v>0</v>
      </c>
      <c r="G1214" s="29">
        <v>0</v>
      </c>
      <c r="H1214" s="29">
        <v>0.6665344606915905</v>
      </c>
      <c r="I1214" s="29">
        <v>0.6665344606915905</v>
      </c>
      <c r="J1214" s="29">
        <v>0.61973487618018253</v>
      </c>
      <c r="K1214" s="59">
        <v>6.1973487618018248E-3</v>
      </c>
      <c r="L1214" s="59">
        <v>3.8627562697362704E-3</v>
      </c>
      <c r="M1214" s="59">
        <v>3.8627562697362705E-5</v>
      </c>
      <c r="N1214" s="29">
        <v>0</v>
      </c>
      <c r="O1214" s="29">
        <v>0</v>
      </c>
      <c r="P1214" s="29">
        <v>0.56984925694370081</v>
      </c>
      <c r="Q1214" s="29">
        <v>0.56984925694370081</v>
      </c>
      <c r="R1214" s="29">
        <v>1.895580568607455E-3</v>
      </c>
      <c r="S1214" s="29">
        <v>1.895580568607455E-3</v>
      </c>
      <c r="T1214" s="29">
        <v>2.4149800854254151E-5</v>
      </c>
      <c r="U1214" s="29">
        <v>2.4149800854254151E-5</v>
      </c>
      <c r="V1214" s="29"/>
      <c r="W1214" s="29"/>
      <c r="X1214" s="29">
        <v>1.7621424006718418E-3</v>
      </c>
      <c r="Y1214" s="29">
        <v>1.7621424006718418E-3</v>
      </c>
      <c r="Z1214" s="28" t="s">
        <v>19</v>
      </c>
      <c r="AA1214" s="37"/>
      <c r="AB1214" s="38">
        <f t="shared" si="23"/>
        <v>-0.40566343673660094</v>
      </c>
    </row>
    <row r="1215" spans="1:28">
      <c r="A1215" s="27">
        <v>43212</v>
      </c>
      <c r="B1215" s="29">
        <v>2.5337477145752497E-2</v>
      </c>
      <c r="C1215" s="29">
        <v>2.5337477145752497E-2</v>
      </c>
      <c r="D1215" s="29">
        <v>0.11575437519466489</v>
      </c>
      <c r="E1215" s="29">
        <v>0.11575437519466489</v>
      </c>
      <c r="F1215" s="29">
        <v>0</v>
      </c>
      <c r="G1215" s="29">
        <v>0</v>
      </c>
      <c r="H1215" s="29">
        <v>3.2661242587948038E-2</v>
      </c>
      <c r="I1215" s="29">
        <v>3.2661242587948038E-2</v>
      </c>
      <c r="J1215" s="29">
        <v>1.0847872293377787E-2</v>
      </c>
      <c r="K1215" s="59">
        <v>1.0847872293377786E-4</v>
      </c>
      <c r="L1215" s="59">
        <v>2.4190599342085212E-3</v>
      </c>
      <c r="M1215" s="59">
        <v>2.4190599342085212E-5</v>
      </c>
      <c r="N1215" s="29">
        <v>0</v>
      </c>
      <c r="O1215" s="29">
        <v>0</v>
      </c>
      <c r="P1215" s="29">
        <v>1.016513879989474E-2</v>
      </c>
      <c r="Q1215" s="29">
        <v>1.016513879989474E-2</v>
      </c>
      <c r="R1215" s="29">
        <v>2.4081151574646804E-3</v>
      </c>
      <c r="S1215" s="29">
        <v>2.4081151574646804E-3</v>
      </c>
      <c r="T1215" s="29">
        <v>0</v>
      </c>
      <c r="U1215" s="29">
        <v>0</v>
      </c>
      <c r="V1215" s="29"/>
      <c r="W1215" s="29"/>
      <c r="X1215" s="29">
        <v>2.2364099144351161E-3</v>
      </c>
      <c r="Y1215" s="29">
        <v>2.2364099144351161E-3</v>
      </c>
      <c r="Z1215" s="28" t="s">
        <v>19</v>
      </c>
      <c r="AA1215" s="37"/>
      <c r="AB1215" s="38">
        <f t="shared" si="23"/>
        <v>-3.421566145992458</v>
      </c>
    </row>
    <row r="1216" spans="1:28">
      <c r="A1216" s="27">
        <v>43213</v>
      </c>
      <c r="B1216" s="29">
        <v>3.6641535732195092E-2</v>
      </c>
      <c r="C1216" s="29">
        <v>3.6641535732195092E-2</v>
      </c>
      <c r="D1216" s="29">
        <v>5.2633273138714669E-3</v>
      </c>
      <c r="E1216" s="29">
        <v>5.2633273138714669E-3</v>
      </c>
      <c r="F1216" s="29">
        <v>0</v>
      </c>
      <c r="G1216" s="29">
        <v>0</v>
      </c>
      <c r="H1216" s="29">
        <v>3.4099901995459175E-2</v>
      </c>
      <c r="I1216" s="29">
        <v>3.4099901995459175E-2</v>
      </c>
      <c r="J1216" s="29">
        <v>1.1316570349916609E-2</v>
      </c>
      <c r="K1216" s="59">
        <v>1.131657034991661E-4</v>
      </c>
      <c r="L1216" s="59">
        <v>3.8627562697362704E-3</v>
      </c>
      <c r="M1216" s="59">
        <v>3.8627562697362705E-5</v>
      </c>
      <c r="N1216" s="29">
        <v>0</v>
      </c>
      <c r="O1216" s="29">
        <v>0</v>
      </c>
      <c r="P1216" s="29">
        <v>1.0712811681449084E-2</v>
      </c>
      <c r="Q1216" s="29">
        <v>1.0712811681449084E-2</v>
      </c>
      <c r="R1216" s="29">
        <v>0</v>
      </c>
      <c r="S1216" s="29">
        <v>0</v>
      </c>
      <c r="T1216" s="29">
        <v>3.0589507452196012E-2</v>
      </c>
      <c r="U1216" s="29">
        <v>3.0589507452196012E-2</v>
      </c>
      <c r="V1216" s="29"/>
      <c r="W1216" s="29"/>
      <c r="X1216" s="29">
        <v>2.1811161293315406E-3</v>
      </c>
      <c r="Y1216" s="29">
        <v>2.1811161293315406E-3</v>
      </c>
      <c r="Z1216" s="28" t="s">
        <v>19</v>
      </c>
      <c r="AA1216" s="37"/>
      <c r="AB1216" s="38">
        <f t="shared" si="23"/>
        <v>-3.3784607687302515</v>
      </c>
    </row>
    <row r="1217" spans="1:28">
      <c r="A1217" s="27">
        <v>43214</v>
      </c>
      <c r="B1217" s="29">
        <v>4.9926679016168485E-2</v>
      </c>
      <c r="C1217" s="29">
        <v>4.9926679016168485E-2</v>
      </c>
      <c r="D1217" s="29">
        <v>0</v>
      </c>
      <c r="E1217" s="29">
        <v>0</v>
      </c>
      <c r="F1217" s="29">
        <v>0</v>
      </c>
      <c r="G1217" s="29">
        <v>0</v>
      </c>
      <c r="H1217" s="29">
        <v>4.5882619837933909E-2</v>
      </c>
      <c r="I1217" s="29">
        <v>4.5882619837933909E-2</v>
      </c>
      <c r="J1217" s="29">
        <v>0.13845384557355114</v>
      </c>
      <c r="K1217" s="59">
        <v>1.3845384557355114E-3</v>
      </c>
      <c r="L1217" s="59">
        <v>0</v>
      </c>
      <c r="M1217" s="59">
        <v>0</v>
      </c>
      <c r="N1217" s="29">
        <v>0</v>
      </c>
      <c r="O1217" s="29">
        <v>0</v>
      </c>
      <c r="P1217" s="29">
        <v>0.12723908913496915</v>
      </c>
      <c r="Q1217" s="29">
        <v>0.12723908913496915</v>
      </c>
      <c r="R1217" s="29">
        <v>9.4828270890716685E-4</v>
      </c>
      <c r="S1217" s="29">
        <v>9.4828270890716685E-4</v>
      </c>
      <c r="T1217" s="29">
        <v>1.293996792041379E-2</v>
      </c>
      <c r="U1217" s="29">
        <v>1.293996792041379E-2</v>
      </c>
      <c r="V1217" s="29"/>
      <c r="W1217" s="29"/>
      <c r="X1217" s="29">
        <v>1.8033228913474344E-3</v>
      </c>
      <c r="Y1217" s="29">
        <v>1.8033228913474344E-3</v>
      </c>
      <c r="Z1217" s="28" t="s">
        <v>19</v>
      </c>
      <c r="AA1217" s="37"/>
      <c r="AB1217" s="38">
        <f t="shared" si="23"/>
        <v>-3.0816688863910233</v>
      </c>
    </row>
    <row r="1218" spans="1:28">
      <c r="A1218" s="27">
        <v>43215</v>
      </c>
      <c r="B1218" s="29">
        <v>4.4872908059298992E-2</v>
      </c>
      <c r="C1218" s="29">
        <v>4.4872908059298992E-2</v>
      </c>
      <c r="D1218" s="29">
        <v>0.10557556677900837</v>
      </c>
      <c r="E1218" s="29">
        <v>0.10557556677900837</v>
      </c>
      <c r="F1218" s="29">
        <v>0</v>
      </c>
      <c r="G1218" s="29">
        <v>0</v>
      </c>
      <c r="H1218" s="29">
        <v>4.9789821200250807E-2</v>
      </c>
      <c r="I1218" s="29">
        <v>4.9789821200250807E-2</v>
      </c>
      <c r="J1218" s="29">
        <v>5.5456237314026584E-3</v>
      </c>
      <c r="K1218" s="59">
        <v>5.5456237314026583E-5</v>
      </c>
      <c r="L1218" s="59">
        <v>0.21106100257838983</v>
      </c>
      <c r="M1218" s="59">
        <v>2.1106100257838982E-3</v>
      </c>
      <c r="N1218" s="29">
        <v>0</v>
      </c>
      <c r="O1218" s="29">
        <v>0</v>
      </c>
      <c r="P1218" s="29">
        <v>2.219236191772108E-2</v>
      </c>
      <c r="Q1218" s="29">
        <v>2.219236191772108E-2</v>
      </c>
      <c r="R1218" s="29">
        <v>1.8124402339493406E-3</v>
      </c>
      <c r="S1218" s="29">
        <v>1.8124402339493406E-3</v>
      </c>
      <c r="T1218" s="29">
        <v>0</v>
      </c>
      <c r="U1218" s="29">
        <v>0</v>
      </c>
      <c r="V1218" s="29"/>
      <c r="W1218" s="29"/>
      <c r="X1218" s="29">
        <v>1.6832082535425249E-3</v>
      </c>
      <c r="Y1218" s="29">
        <v>1.6832082535425249E-3</v>
      </c>
      <c r="Z1218" s="28" t="s">
        <v>19</v>
      </c>
      <c r="AA1218" s="37"/>
      <c r="AB1218" s="38">
        <f t="shared" si="23"/>
        <v>-2.9999447094120031</v>
      </c>
    </row>
    <row r="1219" spans="1:28">
      <c r="A1219" s="27">
        <v>43216</v>
      </c>
      <c r="B1219" s="29">
        <v>1.5334942018095293E-2</v>
      </c>
      <c r="C1219" s="29">
        <v>1.5334942018095293E-2</v>
      </c>
      <c r="D1219" s="29">
        <v>2.8225691191950015</v>
      </c>
      <c r="E1219" s="29">
        <v>2.8225691191950015</v>
      </c>
      <c r="F1219" s="29">
        <v>0</v>
      </c>
      <c r="G1219" s="29">
        <v>0</v>
      </c>
      <c r="H1219" s="29">
        <v>0.24272080791936165</v>
      </c>
      <c r="I1219" s="29">
        <v>0.24272080791936165</v>
      </c>
      <c r="J1219" s="29">
        <v>1.8916760436103696E-3</v>
      </c>
      <c r="K1219" s="59">
        <v>1.8916760436103697E-5</v>
      </c>
      <c r="L1219" s="59">
        <v>5.587476944173515</v>
      </c>
      <c r="M1219" s="59">
        <v>5.5874769441735153E-2</v>
      </c>
      <c r="N1219" s="29">
        <v>0</v>
      </c>
      <c r="O1219" s="29">
        <v>0</v>
      </c>
      <c r="P1219" s="29">
        <v>0.45432387891609538</v>
      </c>
      <c r="Q1219" s="29">
        <v>0.45432387891609538</v>
      </c>
      <c r="R1219" s="29">
        <v>0</v>
      </c>
      <c r="S1219" s="29">
        <v>0</v>
      </c>
      <c r="T1219" s="29">
        <v>8.7083460990862731E-4</v>
      </c>
      <c r="U1219" s="29">
        <v>8.7083460990862731E-4</v>
      </c>
      <c r="V1219" s="29"/>
      <c r="W1219" s="29"/>
      <c r="X1219" s="29">
        <v>6.2092906092722677E-5</v>
      </c>
      <c r="Y1219" s="29">
        <v>6.2092906092722677E-5</v>
      </c>
      <c r="Z1219" s="28" t="s">
        <v>19</v>
      </c>
      <c r="AA1219" s="37"/>
      <c r="AB1219" s="38">
        <f t="shared" si="23"/>
        <v>-1.4158434347809878</v>
      </c>
    </row>
    <row r="1220" spans="1:28">
      <c r="A1220" s="27">
        <v>43217</v>
      </c>
      <c r="B1220" s="29">
        <v>1.7496368515052405E-2</v>
      </c>
      <c r="C1220" s="29">
        <v>1.7496368515052405E-2</v>
      </c>
      <c r="D1220" s="29">
        <v>0.15675523362866911</v>
      </c>
      <c r="E1220" s="29">
        <v>0.15675523362866911</v>
      </c>
      <c r="F1220" s="29">
        <v>0</v>
      </c>
      <c r="G1220" s="29">
        <v>0</v>
      </c>
      <c r="H1220" s="29">
        <v>2.8776331507000506E-2</v>
      </c>
      <c r="I1220" s="29">
        <v>2.8776331507000506E-2</v>
      </c>
      <c r="J1220" s="29">
        <v>1.3044849186480154E-3</v>
      </c>
      <c r="K1220" s="59">
        <v>1.3044849186480153E-5</v>
      </c>
      <c r="L1220" s="59">
        <v>0.13380011069010136</v>
      </c>
      <c r="M1220" s="59">
        <v>1.3380011069010136E-3</v>
      </c>
      <c r="N1220" s="29">
        <v>0</v>
      </c>
      <c r="O1220" s="29">
        <v>0</v>
      </c>
      <c r="P1220" s="29">
        <v>1.203662577070543E-2</v>
      </c>
      <c r="Q1220" s="29">
        <v>1.203662577070543E-2</v>
      </c>
      <c r="R1220" s="29">
        <v>0</v>
      </c>
      <c r="S1220" s="29">
        <v>0</v>
      </c>
      <c r="T1220" s="29">
        <v>3.6224701281381223E-5</v>
      </c>
      <c r="U1220" s="29">
        <v>3.6224701281381223E-5</v>
      </c>
      <c r="V1220" s="29"/>
      <c r="W1220" s="29"/>
      <c r="X1220" s="29">
        <v>2.5829209695027433E-6</v>
      </c>
      <c r="Y1220" s="29">
        <v>2.5829209695027433E-6</v>
      </c>
      <c r="Z1220" s="28" t="s">
        <v>19</v>
      </c>
      <c r="AA1220" s="37"/>
      <c r="AB1220" s="38">
        <f t="shared" si="23"/>
        <v>-3.5482020523952156</v>
      </c>
    </row>
    <row r="1221" spans="1:28">
      <c r="A1221" s="27">
        <v>43218</v>
      </c>
      <c r="B1221" s="29">
        <v>2.5904144281611897E-3</v>
      </c>
      <c r="C1221" s="29">
        <v>2.5904144281611897E-3</v>
      </c>
      <c r="D1221" s="29">
        <v>0</v>
      </c>
      <c r="E1221" s="29">
        <v>0</v>
      </c>
      <c r="F1221" s="29">
        <v>0</v>
      </c>
      <c r="G1221" s="29">
        <v>0</v>
      </c>
      <c r="H1221" s="29">
        <v>2.3805909540173557E-3</v>
      </c>
      <c r="I1221" s="29">
        <v>2.3805909540173557E-3</v>
      </c>
      <c r="J1221" s="29">
        <v>1.7484184760148775E-3</v>
      </c>
      <c r="K1221" s="59">
        <v>1.7484184760148774E-5</v>
      </c>
      <c r="L1221" s="59">
        <v>0</v>
      </c>
      <c r="M1221" s="59">
        <v>0</v>
      </c>
      <c r="N1221" s="29">
        <v>0</v>
      </c>
      <c r="O1221" s="29">
        <v>0</v>
      </c>
      <c r="P1221" s="29">
        <v>1.6067966432662369E-3</v>
      </c>
      <c r="Q1221" s="29">
        <v>1.6067966432662369E-3</v>
      </c>
      <c r="R1221" s="29">
        <v>3.8059656446473447E-3</v>
      </c>
      <c r="S1221" s="29">
        <v>3.8059656446473447E-3</v>
      </c>
      <c r="T1221" s="29">
        <v>0</v>
      </c>
      <c r="U1221" s="29">
        <v>0</v>
      </c>
      <c r="V1221" s="29"/>
      <c r="W1221" s="29"/>
      <c r="X1221" s="29">
        <v>3.5345898119963975E-3</v>
      </c>
      <c r="Y1221" s="29">
        <v>3.5345898119963975E-3</v>
      </c>
      <c r="Z1221" s="28" t="s">
        <v>19</v>
      </c>
      <c r="AA1221" s="37"/>
      <c r="AB1221" s="38">
        <f t="shared" si="23"/>
        <v>-6.0404065221128063</v>
      </c>
    </row>
    <row r="1222" spans="1:28">
      <c r="A1222" s="27">
        <v>43219</v>
      </c>
      <c r="B1222" s="29">
        <v>1.2362955780907252E-2</v>
      </c>
      <c r="C1222" s="29">
        <v>1.2362955780907252E-2</v>
      </c>
      <c r="D1222" s="29">
        <v>1.3414708732082432E-2</v>
      </c>
      <c r="E1222" s="29">
        <v>1.3414708732082432E-2</v>
      </c>
      <c r="F1222" s="29">
        <v>0</v>
      </c>
      <c r="G1222" s="29">
        <v>0</v>
      </c>
      <c r="H1222" s="29">
        <v>1.2448147731568698E-2</v>
      </c>
      <c r="I1222" s="29">
        <v>1.2448147731568698E-2</v>
      </c>
      <c r="J1222" s="29">
        <v>8.8501764313189436E-3</v>
      </c>
      <c r="K1222" s="59">
        <v>8.8501764313189438E-5</v>
      </c>
      <c r="L1222" s="59">
        <v>1.1588268809208812E-2</v>
      </c>
      <c r="M1222" s="59">
        <v>1.1588268809208812E-4</v>
      </c>
      <c r="N1222" s="29">
        <v>0</v>
      </c>
      <c r="O1222" s="29">
        <v>0</v>
      </c>
      <c r="P1222" s="29">
        <v>9.0719618140012916E-3</v>
      </c>
      <c r="Q1222" s="29">
        <v>9.0719618140012916E-3</v>
      </c>
      <c r="R1222" s="29">
        <v>0</v>
      </c>
      <c r="S1222" s="29">
        <v>0</v>
      </c>
      <c r="T1222" s="29">
        <v>1.1894678032692342E-5</v>
      </c>
      <c r="U1222" s="29">
        <v>1.1894678032692342E-5</v>
      </c>
      <c r="V1222" s="29"/>
      <c r="W1222" s="29"/>
      <c r="X1222" s="29">
        <v>8.4812330341881133E-7</v>
      </c>
      <c r="Y1222" s="29">
        <v>8.4812330341881133E-7</v>
      </c>
      <c r="Z1222" s="28" t="s">
        <v>19</v>
      </c>
      <c r="AA1222" s="37"/>
      <c r="AB1222" s="38">
        <f t="shared" si="23"/>
        <v>-4.3861834437205811</v>
      </c>
    </row>
    <row r="1223" spans="1:28">
      <c r="A1223" s="27">
        <v>43220</v>
      </c>
      <c r="B1223" s="29">
        <v>3.1464459562338148E-2</v>
      </c>
      <c r="C1223" s="29">
        <v>3.1464459562338148E-2</v>
      </c>
      <c r="D1223" s="29">
        <v>1.3184874734033123E-3</v>
      </c>
      <c r="E1223" s="29">
        <v>1.3184874734033123E-3</v>
      </c>
      <c r="F1223" s="29">
        <v>0</v>
      </c>
      <c r="G1223" s="29">
        <v>0</v>
      </c>
      <c r="H1223" s="29">
        <v>2.9022636923312233E-2</v>
      </c>
      <c r="I1223" s="29">
        <v>2.9022636923312233E-2</v>
      </c>
      <c r="J1223" s="29">
        <v>3.6889621640955952E-3</v>
      </c>
      <c r="K1223" s="59">
        <v>3.6889621640955954E-5</v>
      </c>
      <c r="L1223" s="59">
        <v>1.9313781348681352E-3</v>
      </c>
      <c r="M1223" s="59">
        <v>1.9313781348681353E-5</v>
      </c>
      <c r="N1223" s="29">
        <v>0</v>
      </c>
      <c r="O1223" s="29">
        <v>0</v>
      </c>
      <c r="P1223" s="29">
        <v>3.546597921871232E-3</v>
      </c>
      <c r="Q1223" s="29">
        <v>3.546597921871232E-3</v>
      </c>
      <c r="R1223" s="29">
        <v>0</v>
      </c>
      <c r="S1223" s="29">
        <v>0</v>
      </c>
      <c r="T1223" s="29">
        <v>0</v>
      </c>
      <c r="U1223" s="29">
        <v>0</v>
      </c>
      <c r="V1223" s="29"/>
      <c r="W1223" s="29"/>
      <c r="X1223" s="29">
        <v>0</v>
      </c>
      <c r="Y1223" s="29">
        <v>0</v>
      </c>
      <c r="Z1223" s="28" t="s">
        <v>19</v>
      </c>
      <c r="AA1223" s="37"/>
      <c r="AB1223" s="38">
        <f t="shared" si="23"/>
        <v>-3.5396791699300745</v>
      </c>
    </row>
    <row r="1224" spans="1:28">
      <c r="A1224" s="27">
        <v>43221</v>
      </c>
      <c r="B1224" s="29">
        <v>5.8872448438954024</v>
      </c>
      <c r="C1224" s="29">
        <v>5.8872448438954024</v>
      </c>
      <c r="D1224" s="29">
        <v>6.9122352983581742E-2</v>
      </c>
      <c r="E1224" s="29">
        <v>6.9122352983581742E-2</v>
      </c>
      <c r="F1224" s="29">
        <v>0</v>
      </c>
      <c r="G1224" s="29">
        <v>0</v>
      </c>
      <c r="H1224" s="29">
        <v>5.4159771344640326</v>
      </c>
      <c r="I1224" s="29">
        <v>5.4159771344640326</v>
      </c>
      <c r="J1224" s="29">
        <v>0.23210363794830977</v>
      </c>
      <c r="K1224" s="59">
        <v>2.3210363794830976E-3</v>
      </c>
      <c r="L1224" s="59">
        <v>2.497882386865392E-4</v>
      </c>
      <c r="M1224" s="59">
        <v>2.4978823868653921E-6</v>
      </c>
      <c r="N1224" s="29">
        <v>0</v>
      </c>
      <c r="O1224" s="29">
        <v>0</v>
      </c>
      <c r="P1224" s="29">
        <v>0.21332348458334077</v>
      </c>
      <c r="Q1224" s="29">
        <v>0.21332348458334077</v>
      </c>
      <c r="R1224" s="29">
        <v>2.2302069136414322E-3</v>
      </c>
      <c r="S1224" s="29">
        <v>2.2302069136414322E-3</v>
      </c>
      <c r="T1224" s="29">
        <v>0</v>
      </c>
      <c r="U1224" s="29">
        <v>0</v>
      </c>
      <c r="V1224" s="29"/>
      <c r="W1224" s="29"/>
      <c r="X1224" s="29">
        <v>2.0711870183818624E-3</v>
      </c>
      <c r="Y1224" s="29">
        <v>2.0711870183818624E-3</v>
      </c>
      <c r="Z1224" s="28" t="s">
        <v>19</v>
      </c>
      <c r="AA1224" s="37"/>
      <c r="AB1224" s="38">
        <f t="shared" si="23"/>
        <v>1.6893533137517325</v>
      </c>
    </row>
    <row r="1225" spans="1:28">
      <c r="A1225" s="27">
        <v>43222</v>
      </c>
      <c r="B1225" s="29">
        <v>1.979959415498405E-2</v>
      </c>
      <c r="C1225" s="29">
        <v>1.979959415498405E-2</v>
      </c>
      <c r="D1225" s="29">
        <v>0</v>
      </c>
      <c r="E1225" s="29">
        <v>0</v>
      </c>
      <c r="F1225" s="29">
        <v>0</v>
      </c>
      <c r="G1225" s="29">
        <v>0</v>
      </c>
      <c r="H1225" s="29">
        <v>1.8195827751016896E-2</v>
      </c>
      <c r="I1225" s="29">
        <v>1.8195827751016896E-2</v>
      </c>
      <c r="J1225" s="29">
        <v>9.0281972216040944E-3</v>
      </c>
      <c r="K1225" s="59">
        <v>9.0281972216040948E-5</v>
      </c>
      <c r="L1225" s="59">
        <v>0</v>
      </c>
      <c r="M1225" s="59">
        <v>0</v>
      </c>
      <c r="N1225" s="29">
        <v>0</v>
      </c>
      <c r="O1225" s="29">
        <v>0</v>
      </c>
      <c r="P1225" s="29">
        <v>8.2969135761383865E-3</v>
      </c>
      <c r="Q1225" s="29">
        <v>8.2969135761383865E-3</v>
      </c>
      <c r="R1225" s="29">
        <v>1.7790824382324815E-3</v>
      </c>
      <c r="S1225" s="29">
        <v>1.7790824382324815E-3</v>
      </c>
      <c r="T1225" s="29">
        <v>0</v>
      </c>
      <c r="U1225" s="29">
        <v>0</v>
      </c>
      <c r="V1225" s="29"/>
      <c r="W1225" s="29"/>
      <c r="X1225" s="29">
        <v>1.6522289605325397E-3</v>
      </c>
      <c r="Y1225" s="29">
        <v>1.6522289605325397E-3</v>
      </c>
      <c r="Z1225" s="28" t="s">
        <v>19</v>
      </c>
      <c r="AA1225" s="37"/>
      <c r="AB1225" s="38">
        <f t="shared" ref="AB1225:AB1288" si="24">IF(I1225&gt;0,LN(I1225),"")</f>
        <v>-4.0065629556295335</v>
      </c>
    </row>
    <row r="1226" spans="1:28">
      <c r="A1226" s="27">
        <v>43223</v>
      </c>
      <c r="B1226" s="29">
        <v>6.8011691430154342E-2</v>
      </c>
      <c r="C1226" s="29">
        <v>6.8011691430154342E-2</v>
      </c>
      <c r="D1226" s="29">
        <v>7.2387669454437725E-2</v>
      </c>
      <c r="E1226" s="29">
        <v>7.2387669454437725E-2</v>
      </c>
      <c r="F1226" s="29">
        <v>0</v>
      </c>
      <c r="G1226" s="29">
        <v>0</v>
      </c>
      <c r="H1226" s="29">
        <v>6.8366145490419902E-2</v>
      </c>
      <c r="I1226" s="29">
        <v>6.8366145490419902E-2</v>
      </c>
      <c r="J1226" s="29">
        <v>8.7975315834702972E-2</v>
      </c>
      <c r="K1226" s="59">
        <v>8.7975315834702976E-4</v>
      </c>
      <c r="L1226" s="59">
        <v>1.1814267691829966E-2</v>
      </c>
      <c r="M1226" s="59">
        <v>1.1814267691829966E-4</v>
      </c>
      <c r="N1226" s="29">
        <v>0</v>
      </c>
      <c r="O1226" s="29">
        <v>0</v>
      </c>
      <c r="P1226" s="29">
        <v>8.1806273714629105E-2</v>
      </c>
      <c r="Q1226" s="29">
        <v>8.1806273714629105E-2</v>
      </c>
      <c r="R1226" s="29">
        <v>0</v>
      </c>
      <c r="S1226" s="29">
        <v>0</v>
      </c>
      <c r="T1226" s="29">
        <v>0</v>
      </c>
      <c r="U1226" s="29">
        <v>0</v>
      </c>
      <c r="V1226" s="29"/>
      <c r="W1226" s="29"/>
      <c r="X1226" s="29">
        <v>0</v>
      </c>
      <c r="Y1226" s="29">
        <v>0</v>
      </c>
      <c r="Z1226" s="28" t="s">
        <v>19</v>
      </c>
      <c r="AA1226" s="37"/>
      <c r="AB1226" s="38">
        <f t="shared" si="24"/>
        <v>-2.682877525851775</v>
      </c>
    </row>
    <row r="1227" spans="1:28">
      <c r="A1227" s="27">
        <v>43224</v>
      </c>
      <c r="B1227" s="29">
        <v>0.18988773295982561</v>
      </c>
      <c r="C1227" s="29">
        <v>0.18988773295982561</v>
      </c>
      <c r="D1227" s="29">
        <v>1.6703965433294277E-2</v>
      </c>
      <c r="E1227" s="29">
        <v>1.6703965433294277E-2</v>
      </c>
      <c r="F1227" s="29">
        <v>0</v>
      </c>
      <c r="G1227" s="29">
        <v>0</v>
      </c>
      <c r="H1227" s="29">
        <v>0.17585985411052135</v>
      </c>
      <c r="I1227" s="29">
        <v>0.17585985411052135</v>
      </c>
      <c r="J1227" s="29">
        <v>0.14576206528977936</v>
      </c>
      <c r="K1227" s="59">
        <v>1.4576206528977937E-3</v>
      </c>
      <c r="L1227" s="59">
        <v>2.0622195932277509E-3</v>
      </c>
      <c r="M1227" s="59">
        <v>2.062219593227751E-5</v>
      </c>
      <c r="N1227" s="29">
        <v>0</v>
      </c>
      <c r="O1227" s="29">
        <v>0</v>
      </c>
      <c r="P1227" s="29">
        <v>0.1341223830326872</v>
      </c>
      <c r="Q1227" s="29">
        <v>0.1341223830326872</v>
      </c>
      <c r="R1227" s="29">
        <v>7.8787936550295614E-4</v>
      </c>
      <c r="S1227" s="29">
        <v>7.8787936550295614E-4</v>
      </c>
      <c r="T1227" s="29">
        <v>0</v>
      </c>
      <c r="U1227" s="29">
        <v>0</v>
      </c>
      <c r="V1227" s="29"/>
      <c r="W1227" s="29"/>
      <c r="X1227" s="29">
        <v>7.3170139680726757E-4</v>
      </c>
      <c r="Y1227" s="29">
        <v>7.3170139680726757E-4</v>
      </c>
      <c r="Z1227" s="28" t="s">
        <v>19</v>
      </c>
      <c r="AA1227" s="37"/>
      <c r="AB1227" s="38">
        <f t="shared" si="24"/>
        <v>-1.7380678846090085</v>
      </c>
    </row>
    <row r="1228" spans="1:28">
      <c r="A1228" s="27">
        <v>43225</v>
      </c>
      <c r="B1228" s="29">
        <v>1.1532576733269531E-2</v>
      </c>
      <c r="C1228" s="29">
        <v>1.1532576733269531E-2</v>
      </c>
      <c r="D1228" s="29">
        <v>1.8798823013887883E-2</v>
      </c>
      <c r="E1228" s="29">
        <v>1.8798823013887883E-2</v>
      </c>
      <c r="F1228" s="29">
        <v>0</v>
      </c>
      <c r="G1228" s="29">
        <v>0</v>
      </c>
      <c r="H1228" s="29">
        <v>1.2121142416817826E-2</v>
      </c>
      <c r="I1228" s="29">
        <v>1.2121142416817826E-2</v>
      </c>
      <c r="J1228" s="29">
        <v>6.2466409156907874E-4</v>
      </c>
      <c r="K1228" s="59">
        <v>6.2466409156907875E-6</v>
      </c>
      <c r="L1228" s="59">
        <v>2.2091008446920579E-3</v>
      </c>
      <c r="M1228" s="59">
        <v>2.2091008446920578E-5</v>
      </c>
      <c r="N1228" s="29">
        <v>0</v>
      </c>
      <c r="O1228" s="29">
        <v>0</v>
      </c>
      <c r="P1228" s="29">
        <v>7.5300341074799153E-4</v>
      </c>
      <c r="Q1228" s="29">
        <v>7.5300341074799153E-4</v>
      </c>
      <c r="R1228" s="29">
        <v>6.3861752586817635E-3</v>
      </c>
      <c r="S1228" s="29">
        <v>6.3861752586817635E-3</v>
      </c>
      <c r="T1228" s="29">
        <v>0</v>
      </c>
      <c r="U1228" s="29">
        <v>0</v>
      </c>
      <c r="V1228" s="29"/>
      <c r="W1228" s="29"/>
      <c r="X1228" s="29">
        <v>5.930823374274456E-3</v>
      </c>
      <c r="Y1228" s="29">
        <v>5.930823374274456E-3</v>
      </c>
      <c r="Z1228" s="28" t="s">
        <v>19</v>
      </c>
      <c r="AA1228" s="37"/>
      <c r="AB1228" s="38">
        <f t="shared" si="24"/>
        <v>-4.4128040439696994</v>
      </c>
    </row>
    <row r="1229" spans="1:28">
      <c r="A1229" s="27">
        <v>43226</v>
      </c>
      <c r="B1229" s="29">
        <v>9.3354703083058072E-2</v>
      </c>
      <c r="C1229" s="29">
        <v>9.3354703083058072E-2</v>
      </c>
      <c r="D1229" s="29">
        <v>4.5889794085013955</v>
      </c>
      <c r="E1229" s="29">
        <v>4.5889794085013955</v>
      </c>
      <c r="F1229" s="29">
        <v>0</v>
      </c>
      <c r="G1229" s="29">
        <v>0</v>
      </c>
      <c r="H1229" s="29">
        <v>0.45750014015403689</v>
      </c>
      <c r="I1229" s="29">
        <v>0.45750014015403689</v>
      </c>
      <c r="J1229" s="29">
        <v>9.578863973733762E-3</v>
      </c>
      <c r="K1229" s="59">
        <v>9.578863973733762E-5</v>
      </c>
      <c r="L1229" s="59">
        <v>4.6705956959445896</v>
      </c>
      <c r="M1229" s="59">
        <v>4.6705956959445898E-2</v>
      </c>
      <c r="N1229" s="29">
        <v>0</v>
      </c>
      <c r="O1229" s="29">
        <v>0</v>
      </c>
      <c r="P1229" s="29">
        <v>0.38712105725947793</v>
      </c>
      <c r="Q1229" s="29">
        <v>0.38712105725947793</v>
      </c>
      <c r="R1229" s="29">
        <v>5.24193932693499E-6</v>
      </c>
      <c r="S1229" s="29">
        <v>5.24193932693499E-6</v>
      </c>
      <c r="T1229" s="29">
        <v>3.7269991169102672E-2</v>
      </c>
      <c r="U1229" s="29">
        <v>3.7269991169102672E-2</v>
      </c>
      <c r="V1229" s="29"/>
      <c r="W1229" s="29"/>
      <c r="X1229" s="29">
        <v>2.6623211919947968E-3</v>
      </c>
      <c r="Y1229" s="29">
        <v>2.6623211919947968E-3</v>
      </c>
      <c r="Z1229" s="28" t="s">
        <v>19</v>
      </c>
      <c r="AA1229" s="37"/>
      <c r="AB1229" s="38">
        <f t="shared" si="24"/>
        <v>-0.78197808791898638</v>
      </c>
    </row>
    <row r="1230" spans="1:28">
      <c r="A1230" s="27">
        <v>43227</v>
      </c>
      <c r="B1230" s="29">
        <v>3.3366226425821578E-2</v>
      </c>
      <c r="C1230" s="29">
        <v>3.3366226425821578E-2</v>
      </c>
      <c r="D1230" s="29">
        <v>1.086325113653934</v>
      </c>
      <c r="E1230" s="29">
        <v>1.086325113653934</v>
      </c>
      <c r="F1230" s="29">
        <v>0</v>
      </c>
      <c r="G1230" s="29">
        <v>0</v>
      </c>
      <c r="H1230" s="29">
        <v>0.1186558578635447</v>
      </c>
      <c r="I1230" s="29">
        <v>0.1186558578635447</v>
      </c>
      <c r="J1230" s="29">
        <v>1.6174072869860818E-3</v>
      </c>
      <c r="K1230" s="59">
        <v>1.6174072869860819E-5</v>
      </c>
      <c r="L1230" s="59">
        <v>0.35998248471816541</v>
      </c>
      <c r="M1230" s="59">
        <v>3.599824847181654E-3</v>
      </c>
      <c r="N1230" s="29">
        <v>0</v>
      </c>
      <c r="O1230" s="29">
        <v>0</v>
      </c>
      <c r="P1230" s="29">
        <v>3.0644965480371503E-2</v>
      </c>
      <c r="Q1230" s="29">
        <v>3.0644965480371503E-2</v>
      </c>
      <c r="R1230" s="29">
        <v>1.6001140671318475E-4</v>
      </c>
      <c r="S1230" s="29">
        <v>1.6001140671318475E-4</v>
      </c>
      <c r="T1230" s="29">
        <v>7.2088957773892983E-5</v>
      </c>
      <c r="U1230" s="29">
        <v>7.2088957773892983E-5</v>
      </c>
      <c r="V1230" s="29"/>
      <c r="W1230" s="29"/>
      <c r="X1230" s="29">
        <v>1.5374229395249365E-4</v>
      </c>
      <c r="Y1230" s="29">
        <v>1.5374229395249365E-4</v>
      </c>
      <c r="Z1230" s="28" t="s">
        <v>19</v>
      </c>
      <c r="AA1230" s="37"/>
      <c r="AB1230" s="38">
        <f t="shared" si="24"/>
        <v>-2.1315279263663123</v>
      </c>
    </row>
    <row r="1231" spans="1:28">
      <c r="A1231" s="27">
        <v>43228</v>
      </c>
      <c r="B1231" s="29">
        <v>0.3408445685115129</v>
      </c>
      <c r="C1231" s="29">
        <v>0.3408445685115129</v>
      </c>
      <c r="D1231" s="29">
        <v>0.17065163265931155</v>
      </c>
      <c r="E1231" s="29">
        <v>0.17065163265931155</v>
      </c>
      <c r="F1231" s="29">
        <v>0</v>
      </c>
      <c r="G1231" s="29">
        <v>0</v>
      </c>
      <c r="H1231" s="29">
        <v>0.32705894691867893</v>
      </c>
      <c r="I1231" s="29">
        <v>0.32705894691867893</v>
      </c>
      <c r="J1231" s="29">
        <v>0.29876815971008042</v>
      </c>
      <c r="K1231" s="59">
        <v>2.987681597100804E-3</v>
      </c>
      <c r="L1231" s="59">
        <v>1.2107489527575274E-2</v>
      </c>
      <c r="M1231" s="59">
        <v>1.2107489527575274E-4</v>
      </c>
      <c r="N1231" s="29">
        <v>0</v>
      </c>
      <c r="O1231" s="29">
        <v>0</v>
      </c>
      <c r="P1231" s="29">
        <v>0.27554865588698396</v>
      </c>
      <c r="Q1231" s="29">
        <v>0.27554865588698396</v>
      </c>
      <c r="R1231" s="29">
        <v>9.4225952807254931E-2</v>
      </c>
      <c r="S1231" s="29">
        <v>9.4225952807254931E-2</v>
      </c>
      <c r="T1231" s="29">
        <v>3.0655829293347991E-2</v>
      </c>
      <c r="U1231" s="29">
        <v>3.0655829293347991E-2</v>
      </c>
      <c r="V1231" s="29"/>
      <c r="W1231" s="29"/>
      <c r="X1231" s="29">
        <v>8.9693227919269633E-2</v>
      </c>
      <c r="Y1231" s="29">
        <v>8.9693227919269633E-2</v>
      </c>
      <c r="Z1231" s="28" t="s">
        <v>19</v>
      </c>
      <c r="AA1231" s="37"/>
      <c r="AB1231" s="38">
        <f t="shared" si="24"/>
        <v>-1.1176148585244543</v>
      </c>
    </row>
    <row r="1232" spans="1:28">
      <c r="A1232" s="27">
        <v>43229</v>
      </c>
      <c r="B1232" s="29">
        <v>0.36093192824066644</v>
      </c>
      <c r="C1232" s="29">
        <v>0.36093192824066644</v>
      </c>
      <c r="D1232" s="29">
        <v>0.30215678119303019</v>
      </c>
      <c r="E1232" s="29">
        <v>0.30215678119303019</v>
      </c>
      <c r="F1232" s="29">
        <v>0</v>
      </c>
      <c r="G1232" s="29">
        <v>0</v>
      </c>
      <c r="H1232" s="29">
        <v>0.35617114347480799</v>
      </c>
      <c r="I1232" s="29">
        <v>0.35617114347480799</v>
      </c>
      <c r="J1232" s="29">
        <v>0.30202657596083538</v>
      </c>
      <c r="K1232" s="59">
        <v>3.0202657596083539E-3</v>
      </c>
      <c r="L1232" s="59">
        <v>0.1821412147985339</v>
      </c>
      <c r="M1232" s="59">
        <v>1.8214121479853389E-3</v>
      </c>
      <c r="N1232" s="29">
        <v>0</v>
      </c>
      <c r="O1232" s="29">
        <v>0</v>
      </c>
      <c r="P1232" s="29">
        <v>0.29231586608190741</v>
      </c>
      <c r="Q1232" s="29">
        <v>0.29231586608190741</v>
      </c>
      <c r="R1232" s="29">
        <v>0</v>
      </c>
      <c r="S1232" s="29">
        <v>0</v>
      </c>
      <c r="T1232" s="29">
        <v>7.1460990990121001E-2</v>
      </c>
      <c r="U1232" s="29">
        <v>7.1460990990121001E-2</v>
      </c>
      <c r="V1232" s="29"/>
      <c r="W1232" s="29"/>
      <c r="X1232" s="29">
        <v>5.0953654716457148E-3</v>
      </c>
      <c r="Y1232" s="29">
        <v>5.0953654716457148E-3</v>
      </c>
      <c r="Z1232" s="28" t="s">
        <v>19</v>
      </c>
      <c r="AA1232" s="37"/>
      <c r="AB1232" s="38">
        <f t="shared" si="24"/>
        <v>-1.0323439235508307</v>
      </c>
    </row>
    <row r="1233" spans="1:28">
      <c r="A1233" s="27">
        <v>43230</v>
      </c>
      <c r="B1233" s="29">
        <v>3.681724258511617E-3</v>
      </c>
      <c r="C1233" s="29">
        <v>3.681724258511617E-3</v>
      </c>
      <c r="D1233" s="29">
        <v>0.10560958171259734</v>
      </c>
      <c r="E1233" s="29">
        <v>0.10560958171259734</v>
      </c>
      <c r="F1233" s="29">
        <v>0</v>
      </c>
      <c r="G1233" s="29">
        <v>0</v>
      </c>
      <c r="H1233" s="29">
        <v>1.1937876992433524E-2</v>
      </c>
      <c r="I1233" s="29">
        <v>1.1937876992433524E-2</v>
      </c>
      <c r="J1233" s="29">
        <v>4.5125091394602164E-3</v>
      </c>
      <c r="K1233" s="59">
        <v>4.5125091394602165E-5</v>
      </c>
      <c r="L1233" s="59">
        <v>2.1578210468464872E-2</v>
      </c>
      <c r="M1233" s="59">
        <v>2.1578210468464873E-4</v>
      </c>
      <c r="N1233" s="29">
        <v>0</v>
      </c>
      <c r="O1233" s="29">
        <v>0</v>
      </c>
      <c r="P1233" s="29">
        <v>5.8948303242965091E-3</v>
      </c>
      <c r="Q1233" s="29">
        <v>5.8948303242965091E-3</v>
      </c>
      <c r="R1233" s="29">
        <v>0</v>
      </c>
      <c r="S1233" s="29">
        <v>0</v>
      </c>
      <c r="T1233" s="29">
        <v>0</v>
      </c>
      <c r="U1233" s="29">
        <v>0</v>
      </c>
      <c r="V1233" s="29"/>
      <c r="W1233" s="29"/>
      <c r="X1233" s="29">
        <v>0</v>
      </c>
      <c r="Y1233" s="29">
        <v>0</v>
      </c>
      <c r="Z1233" s="28" t="s">
        <v>19</v>
      </c>
      <c r="AA1233" s="37"/>
      <c r="AB1233" s="38">
        <f t="shared" si="24"/>
        <v>-4.4280389931559512</v>
      </c>
    </row>
    <row r="1234" spans="1:28">
      <c r="A1234" s="27">
        <v>43231</v>
      </c>
      <c r="B1234" s="29">
        <v>0.68513127837162735</v>
      </c>
      <c r="C1234" s="29">
        <v>0.68513127837162735</v>
      </c>
      <c r="D1234" s="29">
        <v>2.7011105438329124</v>
      </c>
      <c r="E1234" s="29">
        <v>2.7011105438329124</v>
      </c>
      <c r="F1234" s="29">
        <v>0</v>
      </c>
      <c r="G1234" s="29">
        <v>0</v>
      </c>
      <c r="H1234" s="29">
        <v>0.84842552530079096</v>
      </c>
      <c r="I1234" s="29">
        <v>0.84842552530079096</v>
      </c>
      <c r="J1234" s="29">
        <v>1.4342340349965246</v>
      </c>
      <c r="K1234" s="59">
        <v>1.4342340349965246E-2</v>
      </c>
      <c r="L1234" s="59">
        <v>1.2819126820972644</v>
      </c>
      <c r="M1234" s="59">
        <v>1.2819126820972644E-2</v>
      </c>
      <c r="N1234" s="29">
        <v>0</v>
      </c>
      <c r="O1234" s="29">
        <v>0</v>
      </c>
      <c r="P1234" s="29">
        <v>1.4218960109706551</v>
      </c>
      <c r="Q1234" s="29">
        <v>1.4218960109706551</v>
      </c>
      <c r="R1234" s="29">
        <v>1.3136617646591629E-3</v>
      </c>
      <c r="S1234" s="29">
        <v>1.3136617646591629E-3</v>
      </c>
      <c r="T1234" s="29">
        <v>0</v>
      </c>
      <c r="U1234" s="29">
        <v>0</v>
      </c>
      <c r="V1234" s="29"/>
      <c r="W1234" s="29"/>
      <c r="X1234" s="29">
        <v>1.2199940628217951E-3</v>
      </c>
      <c r="Y1234" s="29">
        <v>1.2199940628217951E-3</v>
      </c>
      <c r="Z1234" s="28" t="s">
        <v>19</v>
      </c>
      <c r="AA1234" s="37"/>
      <c r="AB1234" s="38">
        <f t="shared" si="24"/>
        <v>-0.16437297034533849</v>
      </c>
    </row>
    <row r="1235" spans="1:28">
      <c r="A1235" s="27">
        <v>43232</v>
      </c>
      <c r="B1235" s="29">
        <v>1.1353531165233723E-2</v>
      </c>
      <c r="C1235" s="29">
        <v>1.1353531165233723E-2</v>
      </c>
      <c r="D1235" s="29">
        <v>6.5905059888816935E-3</v>
      </c>
      <c r="E1235" s="29">
        <v>6.5905059888816935E-3</v>
      </c>
      <c r="F1235" s="29">
        <v>0</v>
      </c>
      <c r="G1235" s="29">
        <v>0</v>
      </c>
      <c r="H1235" s="29">
        <v>1.0967726299775901E-2</v>
      </c>
      <c r="I1235" s="29">
        <v>1.0967726299775901E-2</v>
      </c>
      <c r="J1235" s="29">
        <v>5.7057304461036081E-3</v>
      </c>
      <c r="K1235" s="59">
        <v>5.705730446103608E-5</v>
      </c>
      <c r="L1235" s="59">
        <v>3.8627562697362704E-3</v>
      </c>
      <c r="M1235" s="59">
        <v>3.8627562697362705E-5</v>
      </c>
      <c r="N1235" s="29">
        <v>0</v>
      </c>
      <c r="O1235" s="29">
        <v>0</v>
      </c>
      <c r="P1235" s="29">
        <v>5.5564496050772303E-3</v>
      </c>
      <c r="Q1235" s="29">
        <v>5.5564496050772303E-3</v>
      </c>
      <c r="R1235" s="29">
        <v>0</v>
      </c>
      <c r="S1235" s="29">
        <v>0</v>
      </c>
      <c r="T1235" s="29">
        <v>0</v>
      </c>
      <c r="U1235" s="29">
        <v>0</v>
      </c>
      <c r="V1235" s="29"/>
      <c r="W1235" s="29"/>
      <c r="X1235" s="29">
        <v>0</v>
      </c>
      <c r="Y1235" s="29">
        <v>0</v>
      </c>
      <c r="Z1235" s="28" t="s">
        <v>19</v>
      </c>
      <c r="AA1235" s="37"/>
      <c r="AB1235" s="38">
        <f t="shared" si="24"/>
        <v>-4.5127982914667601</v>
      </c>
    </row>
    <row r="1236" spans="1:28">
      <c r="A1236" s="27">
        <v>43233</v>
      </c>
      <c r="B1236" s="29">
        <v>9.1258554893372274E-3</v>
      </c>
      <c r="C1236" s="29">
        <v>9.1258554893372274E-3</v>
      </c>
      <c r="D1236" s="29">
        <v>2.0194976693482365E-2</v>
      </c>
      <c r="E1236" s="29">
        <v>2.0194976693482365E-2</v>
      </c>
      <c r="F1236" s="29">
        <v>0</v>
      </c>
      <c r="G1236" s="29">
        <v>0</v>
      </c>
      <c r="H1236" s="29">
        <v>1.0022453902905201E-2</v>
      </c>
      <c r="I1236" s="29">
        <v>1.0022453902905201E-2</v>
      </c>
      <c r="J1236" s="29">
        <v>3.9144259655579487E-3</v>
      </c>
      <c r="K1236" s="59">
        <v>3.9144259655579485E-5</v>
      </c>
      <c r="L1236" s="59">
        <v>3.969808372030501E-3</v>
      </c>
      <c r="M1236" s="59">
        <v>3.9698083720305013E-5</v>
      </c>
      <c r="N1236" s="29">
        <v>0</v>
      </c>
      <c r="O1236" s="29">
        <v>0</v>
      </c>
      <c r="P1236" s="29">
        <v>3.918911938461043E-3</v>
      </c>
      <c r="Q1236" s="29">
        <v>3.918911938461043E-3</v>
      </c>
      <c r="R1236" s="29">
        <v>9.2607594775851495E-4</v>
      </c>
      <c r="S1236" s="29">
        <v>9.2607594775851495E-4</v>
      </c>
      <c r="T1236" s="29">
        <v>0</v>
      </c>
      <c r="U1236" s="29">
        <v>0</v>
      </c>
      <c r="V1236" s="29"/>
      <c r="W1236" s="29"/>
      <c r="X1236" s="29">
        <v>8.6004418213434875E-4</v>
      </c>
      <c r="Y1236" s="29">
        <v>8.6004418213434875E-4</v>
      </c>
      <c r="Z1236" s="28" t="s">
        <v>19</v>
      </c>
      <c r="AA1236" s="37"/>
      <c r="AB1236" s="38">
        <f t="shared" si="24"/>
        <v>-4.6029273128191068</v>
      </c>
    </row>
    <row r="1237" spans="1:28">
      <c r="A1237" s="27">
        <v>43234</v>
      </c>
      <c r="B1237" s="29">
        <v>3.7530759931617814E-2</v>
      </c>
      <c r="C1237" s="29">
        <v>3.7530759931617814E-2</v>
      </c>
      <c r="D1237" s="29">
        <v>6.561260529672247E-2</v>
      </c>
      <c r="E1237" s="29">
        <v>6.561260529672247E-2</v>
      </c>
      <c r="F1237" s="29">
        <v>0</v>
      </c>
      <c r="G1237" s="29">
        <v>0</v>
      </c>
      <c r="H1237" s="29">
        <v>3.9805388381343829E-2</v>
      </c>
      <c r="I1237" s="29">
        <v>3.9805388381343829E-2</v>
      </c>
      <c r="J1237" s="29">
        <v>2.0518148378906888E-2</v>
      </c>
      <c r="K1237" s="59">
        <v>2.0518148378906889E-4</v>
      </c>
      <c r="L1237" s="59">
        <v>3.461489231518923E-2</v>
      </c>
      <c r="M1237" s="59">
        <v>3.4614892315189228E-4</v>
      </c>
      <c r="N1237" s="29">
        <v>0</v>
      </c>
      <c r="O1237" s="29">
        <v>0</v>
      </c>
      <c r="P1237" s="29">
        <v>2.1659984123284827E-2</v>
      </c>
      <c r="Q1237" s="29">
        <v>2.1659984123284827E-2</v>
      </c>
      <c r="R1237" s="29">
        <v>0</v>
      </c>
      <c r="S1237" s="29">
        <v>0</v>
      </c>
      <c r="T1237" s="29">
        <v>1.7337394344621261E-2</v>
      </c>
      <c r="U1237" s="29">
        <v>1.7337394344621261E-2</v>
      </c>
      <c r="V1237" s="29"/>
      <c r="W1237" s="29"/>
      <c r="X1237" s="29">
        <v>1.2362039664983279E-3</v>
      </c>
      <c r="Y1237" s="29">
        <v>1.2362039664983279E-3</v>
      </c>
      <c r="Z1237" s="28" t="s">
        <v>19</v>
      </c>
      <c r="AA1237" s="37"/>
      <c r="AB1237" s="38">
        <f t="shared" si="24"/>
        <v>-3.2237529893897401</v>
      </c>
    </row>
    <row r="1238" spans="1:28">
      <c r="A1238" s="27">
        <v>43235</v>
      </c>
      <c r="B1238" s="29">
        <v>4.7265876169585944E-3</v>
      </c>
      <c r="C1238" s="29">
        <v>4.7265876169585944E-3</v>
      </c>
      <c r="D1238" s="29">
        <v>1.3021029488925129E-2</v>
      </c>
      <c r="E1238" s="29">
        <v>1.3021029488925129E-2</v>
      </c>
      <c r="F1238" s="29">
        <v>0</v>
      </c>
      <c r="G1238" s="29">
        <v>0</v>
      </c>
      <c r="H1238" s="29">
        <v>5.3984371058820747E-3</v>
      </c>
      <c r="I1238" s="29">
        <v>5.3984371058820747E-3</v>
      </c>
      <c r="J1238" s="29">
        <v>2.1171758273198331E-3</v>
      </c>
      <c r="K1238" s="59">
        <v>2.1171758273198332E-5</v>
      </c>
      <c r="L1238" s="59">
        <v>5.7941344046044058E-3</v>
      </c>
      <c r="M1238" s="59">
        <v>5.7941344046044061E-5</v>
      </c>
      <c r="N1238" s="29">
        <v>0</v>
      </c>
      <c r="O1238" s="29">
        <v>0</v>
      </c>
      <c r="P1238" s="29">
        <v>2.4150093378892128E-3</v>
      </c>
      <c r="Q1238" s="29">
        <v>2.4150093378892128E-3</v>
      </c>
      <c r="R1238" s="29">
        <v>2.7639316451111767E-4</v>
      </c>
      <c r="S1238" s="29">
        <v>2.7639316451111767E-4</v>
      </c>
      <c r="T1238" s="29">
        <v>1.7337394344621261E-2</v>
      </c>
      <c r="U1238" s="29">
        <v>1.7337394344621261E-2</v>
      </c>
      <c r="V1238" s="29"/>
      <c r="W1238" s="29"/>
      <c r="X1238" s="29">
        <v>1.4928895371524905E-3</v>
      </c>
      <c r="Y1238" s="29">
        <v>1.4928895371524905E-3</v>
      </c>
      <c r="Z1238" s="28" t="s">
        <v>19</v>
      </c>
      <c r="AA1238" s="37"/>
      <c r="AB1238" s="38">
        <f t="shared" si="24"/>
        <v>-5.2216457921400128</v>
      </c>
    </row>
    <row r="1239" spans="1:28">
      <c r="A1239" s="27">
        <v>43236</v>
      </c>
      <c r="B1239" s="29">
        <v>1.1288653293914442E-2</v>
      </c>
      <c r="C1239" s="29">
        <v>1.1288653293914442E-2</v>
      </c>
      <c r="D1239" s="29">
        <v>1.2099440222237232E-2</v>
      </c>
      <c r="E1239" s="29">
        <v>1.2099440222237232E-2</v>
      </c>
      <c r="F1239" s="29">
        <v>0</v>
      </c>
      <c r="G1239" s="29">
        <v>0</v>
      </c>
      <c r="H1239" s="29">
        <v>1.1354327005518906E-2</v>
      </c>
      <c r="I1239" s="29">
        <v>1.1354327005518906E-2</v>
      </c>
      <c r="J1239" s="29">
        <v>4.8367612931938843E-3</v>
      </c>
      <c r="K1239" s="59">
        <v>4.8367612931938846E-5</v>
      </c>
      <c r="L1239" s="59">
        <v>3.8627562697362704E-3</v>
      </c>
      <c r="M1239" s="59">
        <v>3.8627562697362705E-5</v>
      </c>
      <c r="N1239" s="29">
        <v>0</v>
      </c>
      <c r="O1239" s="29">
        <v>0</v>
      </c>
      <c r="P1239" s="29">
        <v>4.7578669218401488E-3</v>
      </c>
      <c r="Q1239" s="29">
        <v>4.7578669218401488E-3</v>
      </c>
      <c r="R1239" s="29">
        <v>2.0967757307739961E-6</v>
      </c>
      <c r="S1239" s="29">
        <v>2.0967757307739961E-6</v>
      </c>
      <c r="T1239" s="29">
        <v>0</v>
      </c>
      <c r="U1239" s="29">
        <v>0</v>
      </c>
      <c r="V1239" s="29"/>
      <c r="W1239" s="29"/>
      <c r="X1239" s="29">
        <v>1.9472698463419219E-6</v>
      </c>
      <c r="Y1239" s="29">
        <v>1.9472698463419219E-6</v>
      </c>
      <c r="Z1239" s="28" t="s">
        <v>19</v>
      </c>
      <c r="AA1239" s="37"/>
      <c r="AB1239" s="38">
        <f t="shared" si="24"/>
        <v>-4.4781563737395063</v>
      </c>
    </row>
    <row r="1240" spans="1:28">
      <c r="A1240" s="27">
        <v>43237</v>
      </c>
      <c r="B1240" s="29">
        <v>0.47100180658417357</v>
      </c>
      <c r="C1240" s="29">
        <v>0.47100180658417357</v>
      </c>
      <c r="D1240" s="29">
        <v>5.9367344902288288E-3</v>
      </c>
      <c r="E1240" s="29">
        <v>5.9367344902288288E-3</v>
      </c>
      <c r="F1240" s="29">
        <v>0</v>
      </c>
      <c r="G1240" s="29">
        <v>0</v>
      </c>
      <c r="H1240" s="29">
        <v>0.43333155271712243</v>
      </c>
      <c r="I1240" s="29">
        <v>0.43333155271712243</v>
      </c>
      <c r="J1240" s="29">
        <v>0.13436234242899855</v>
      </c>
      <c r="K1240" s="59">
        <v>1.3436234242899855E-3</v>
      </c>
      <c r="L1240" s="59">
        <v>3.8627562697362704E-3</v>
      </c>
      <c r="M1240" s="59">
        <v>3.8627562697362705E-5</v>
      </c>
      <c r="N1240" s="29">
        <v>0</v>
      </c>
      <c r="O1240" s="29">
        <v>0</v>
      </c>
      <c r="P1240" s="29">
        <v>0.1237918807126831</v>
      </c>
      <c r="Q1240" s="29">
        <v>0.1237918807126831</v>
      </c>
      <c r="R1240" s="29">
        <v>1.1913498470306797E-3</v>
      </c>
      <c r="S1240" s="29">
        <v>1.1913498470306797E-3</v>
      </c>
      <c r="T1240" s="29">
        <v>0</v>
      </c>
      <c r="U1240" s="29">
        <v>0</v>
      </c>
      <c r="V1240" s="29"/>
      <c r="W1240" s="29"/>
      <c r="X1240" s="29">
        <v>1.1064033217851831E-3</v>
      </c>
      <c r="Y1240" s="29">
        <v>1.1064033217851831E-3</v>
      </c>
      <c r="Z1240" s="28" t="s">
        <v>19</v>
      </c>
      <c r="AA1240" s="37"/>
      <c r="AB1240" s="38">
        <f t="shared" si="24"/>
        <v>-0.83625213332339399</v>
      </c>
    </row>
    <row r="1241" spans="1:28">
      <c r="A1241" s="27">
        <v>43238</v>
      </c>
      <c r="B1241" s="29">
        <v>2.2148803657903372E-2</v>
      </c>
      <c r="C1241" s="29">
        <v>2.2148803657903372E-2</v>
      </c>
      <c r="D1241" s="29">
        <v>0.49879898478178852</v>
      </c>
      <c r="E1241" s="29">
        <v>0.49879898478178852</v>
      </c>
      <c r="F1241" s="29">
        <v>0</v>
      </c>
      <c r="G1241" s="29">
        <v>0</v>
      </c>
      <c r="H1241" s="29">
        <v>6.0757450933580918E-2</v>
      </c>
      <c r="I1241" s="29">
        <v>6.0757450933580918E-2</v>
      </c>
      <c r="J1241" s="29">
        <v>1.2420129065072963E-2</v>
      </c>
      <c r="K1241" s="59">
        <v>1.2420129065072964E-4</v>
      </c>
      <c r="L1241" s="59">
        <v>5.0950020467754285E-3</v>
      </c>
      <c r="M1241" s="59">
        <v>5.0950020467754287E-5</v>
      </c>
      <c r="N1241" s="29">
        <v>0</v>
      </c>
      <c r="O1241" s="29">
        <v>0</v>
      </c>
      <c r="P1241" s="29">
        <v>1.1826794043921509E-2</v>
      </c>
      <c r="Q1241" s="29">
        <v>1.1826794043921509E-2</v>
      </c>
      <c r="R1241" s="29">
        <v>0</v>
      </c>
      <c r="S1241" s="29">
        <v>0</v>
      </c>
      <c r="T1241" s="29">
        <v>0</v>
      </c>
      <c r="U1241" s="29">
        <v>0</v>
      </c>
      <c r="V1241" s="29"/>
      <c r="W1241" s="29"/>
      <c r="X1241" s="29">
        <v>0</v>
      </c>
      <c r="Y1241" s="29">
        <v>0</v>
      </c>
      <c r="Z1241" s="28" t="s">
        <v>19</v>
      </c>
      <c r="AA1241" s="37"/>
      <c r="AB1241" s="38">
        <f t="shared" si="24"/>
        <v>-2.8008655551698234</v>
      </c>
    </row>
    <row r="1242" spans="1:28">
      <c r="A1242" s="27">
        <v>43239</v>
      </c>
      <c r="B1242" s="29">
        <v>9.472931303048604E-3</v>
      </c>
      <c r="C1242" s="29">
        <v>9.472931303048604E-3</v>
      </c>
      <c r="D1242" s="29">
        <v>0</v>
      </c>
      <c r="E1242" s="29">
        <v>0</v>
      </c>
      <c r="F1242" s="29">
        <v>0</v>
      </c>
      <c r="G1242" s="29">
        <v>0</v>
      </c>
      <c r="H1242" s="29">
        <v>8.7056242132164691E-3</v>
      </c>
      <c r="I1242" s="29">
        <v>8.7056242132164691E-3</v>
      </c>
      <c r="J1242" s="29">
        <v>7.0938105985949088E-3</v>
      </c>
      <c r="K1242" s="59">
        <v>7.0938105985949093E-5</v>
      </c>
      <c r="L1242" s="59">
        <v>0</v>
      </c>
      <c r="M1242" s="59">
        <v>0</v>
      </c>
      <c r="N1242" s="29">
        <v>0</v>
      </c>
      <c r="O1242" s="29">
        <v>0</v>
      </c>
      <c r="P1242" s="29">
        <v>6.5192121989974695E-3</v>
      </c>
      <c r="Q1242" s="29">
        <v>6.5192121989974695E-3</v>
      </c>
      <c r="R1242" s="29">
        <v>8.8795275265353326E-4</v>
      </c>
      <c r="S1242" s="29">
        <v>8.8795275265353326E-4</v>
      </c>
      <c r="T1242" s="29">
        <v>4.7993223637969255E-2</v>
      </c>
      <c r="U1242" s="29">
        <v>4.7993223637969255E-2</v>
      </c>
      <c r="V1242" s="29"/>
      <c r="W1242" s="29"/>
      <c r="X1242" s="29">
        <v>4.2466883016013058E-3</v>
      </c>
      <c r="Y1242" s="29">
        <v>4.2466883016013058E-3</v>
      </c>
      <c r="Z1242" s="28" t="s">
        <v>19</v>
      </c>
      <c r="AA1242" s="37"/>
      <c r="AB1242" s="38">
        <f t="shared" si="24"/>
        <v>-4.7437860008984378</v>
      </c>
    </row>
    <row r="1243" spans="1:28">
      <c r="A1243" s="27">
        <v>43240</v>
      </c>
      <c r="B1243" s="29">
        <v>0.15978305385128905</v>
      </c>
      <c r="C1243" s="29">
        <v>0.15978305385128905</v>
      </c>
      <c r="D1243" s="29">
        <v>9.6187261959455553E-2</v>
      </c>
      <c r="E1243" s="29">
        <v>9.6187261959455553E-2</v>
      </c>
      <c r="F1243" s="29">
        <v>0</v>
      </c>
      <c r="G1243" s="29">
        <v>0</v>
      </c>
      <c r="H1243" s="29">
        <v>0.15463179702898014</v>
      </c>
      <c r="I1243" s="29">
        <v>0.15463179702898014</v>
      </c>
      <c r="J1243" s="29">
        <v>0.19054105604475943</v>
      </c>
      <c r="K1243" s="59">
        <v>1.9054105604475943E-3</v>
      </c>
      <c r="L1243" s="59">
        <v>5.1739026167458898E-3</v>
      </c>
      <c r="M1243" s="59">
        <v>5.17390261674589E-5</v>
      </c>
      <c r="N1243" s="29">
        <v>0</v>
      </c>
      <c r="O1243" s="29">
        <v>0</v>
      </c>
      <c r="P1243" s="29">
        <v>0.17552632338206803</v>
      </c>
      <c r="Q1243" s="29">
        <v>0.17552632338206803</v>
      </c>
      <c r="R1243" s="29">
        <v>1.0960418592682252E-4</v>
      </c>
      <c r="S1243" s="29">
        <v>1.0960418592682252E-4</v>
      </c>
      <c r="T1243" s="29">
        <v>0</v>
      </c>
      <c r="U1243" s="29">
        <v>0</v>
      </c>
      <c r="V1243" s="29"/>
      <c r="W1243" s="29"/>
      <c r="X1243" s="29">
        <v>1.0178910560423682E-4</v>
      </c>
      <c r="Y1243" s="29">
        <v>1.0178910560423682E-4</v>
      </c>
      <c r="Z1243" s="28" t="s">
        <v>19</v>
      </c>
      <c r="AA1243" s="37"/>
      <c r="AB1243" s="38">
        <f t="shared" si="24"/>
        <v>-1.8667084910853808</v>
      </c>
    </row>
    <row r="1244" spans="1:28">
      <c r="A1244" s="27">
        <v>43241</v>
      </c>
      <c r="B1244" s="29">
        <v>2.7151551515976653E-2</v>
      </c>
      <c r="C1244" s="29">
        <v>2.7151551515976653E-2</v>
      </c>
      <c r="D1244" s="29">
        <v>6.2100631238753749E-2</v>
      </c>
      <c r="E1244" s="29">
        <v>6.2100631238753749E-2</v>
      </c>
      <c r="F1244" s="29">
        <v>0</v>
      </c>
      <c r="G1244" s="29">
        <v>0</v>
      </c>
      <c r="H1244" s="29">
        <v>2.9982425698054288E-2</v>
      </c>
      <c r="I1244" s="29">
        <v>2.9982425698054288E-2</v>
      </c>
      <c r="J1244" s="29">
        <v>3.8704063897099191E-3</v>
      </c>
      <c r="K1244" s="59">
        <v>3.8704063897099194E-5</v>
      </c>
      <c r="L1244" s="59">
        <v>8.6699564474230592E-2</v>
      </c>
      <c r="M1244" s="59">
        <v>8.6699564474230595E-4</v>
      </c>
      <c r="N1244" s="29">
        <v>0</v>
      </c>
      <c r="O1244" s="29">
        <v>0</v>
      </c>
      <c r="P1244" s="29">
        <v>1.0579565171704443E-2</v>
      </c>
      <c r="Q1244" s="29">
        <v>1.0579565171704443E-2</v>
      </c>
      <c r="R1244" s="29">
        <v>4.1935514615479922E-6</v>
      </c>
      <c r="S1244" s="29">
        <v>4.1935514615479922E-6</v>
      </c>
      <c r="T1244" s="29">
        <v>0</v>
      </c>
      <c r="U1244" s="29">
        <v>0</v>
      </c>
      <c r="V1244" s="29"/>
      <c r="W1244" s="29"/>
      <c r="X1244" s="29">
        <v>3.8945396926838437E-6</v>
      </c>
      <c r="Y1244" s="29">
        <v>3.8945396926838437E-6</v>
      </c>
      <c r="Z1244" s="28" t="s">
        <v>19</v>
      </c>
      <c r="AA1244" s="37"/>
      <c r="AB1244" s="38">
        <f t="shared" si="24"/>
        <v>-3.5071438790385958</v>
      </c>
    </row>
    <row r="1245" spans="1:28">
      <c r="A1245" s="27">
        <v>43242</v>
      </c>
      <c r="B1245" s="29">
        <v>0.14772491019486908</v>
      </c>
      <c r="C1245" s="29">
        <v>0.14772491019486908</v>
      </c>
      <c r="D1245" s="29">
        <v>0.51884542215097584</v>
      </c>
      <c r="E1245" s="29">
        <v>0.51884542215097584</v>
      </c>
      <c r="F1245" s="29">
        <v>0</v>
      </c>
      <c r="G1245" s="29">
        <v>0</v>
      </c>
      <c r="H1245" s="29">
        <v>0.17778565811926378</v>
      </c>
      <c r="I1245" s="29">
        <v>0.17778565811926378</v>
      </c>
      <c r="J1245" s="29">
        <v>7.5340941602822897E-2</v>
      </c>
      <c r="K1245" s="59">
        <v>7.5340941602822893E-4</v>
      </c>
      <c r="L1245" s="59">
        <v>0.17768678840786845</v>
      </c>
      <c r="M1245" s="59">
        <v>1.7768678840786845E-3</v>
      </c>
      <c r="N1245" s="29">
        <v>0</v>
      </c>
      <c r="O1245" s="29">
        <v>0</v>
      </c>
      <c r="P1245" s="29">
        <v>8.3630951458918024E-2</v>
      </c>
      <c r="Q1245" s="29">
        <v>8.3630951458918024E-2</v>
      </c>
      <c r="R1245" s="29">
        <v>0</v>
      </c>
      <c r="S1245" s="29">
        <v>0</v>
      </c>
      <c r="T1245" s="29">
        <v>0</v>
      </c>
      <c r="U1245" s="29">
        <v>0</v>
      </c>
      <c r="V1245" s="29"/>
      <c r="W1245" s="29"/>
      <c r="X1245" s="29">
        <v>0</v>
      </c>
      <c r="Y1245" s="29">
        <v>0</v>
      </c>
      <c r="Z1245" s="28" t="s">
        <v>19</v>
      </c>
      <c r="AA1245" s="37"/>
      <c r="AB1245" s="38">
        <f t="shared" si="24"/>
        <v>-1.7271766221520339</v>
      </c>
    </row>
    <row r="1246" spans="1:28">
      <c r="A1246" s="27">
        <v>43243</v>
      </c>
      <c r="B1246" s="29">
        <v>6.4938398322758025E-3</v>
      </c>
      <c r="C1246" s="29">
        <v>6.4938398322758025E-3</v>
      </c>
      <c r="D1246" s="29">
        <v>3.4513727270093386E-2</v>
      </c>
      <c r="E1246" s="29">
        <v>3.4513727270093386E-2</v>
      </c>
      <c r="F1246" s="29">
        <v>0</v>
      </c>
      <c r="G1246" s="29">
        <v>0</v>
      </c>
      <c r="H1246" s="29">
        <v>8.7634496921527184E-3</v>
      </c>
      <c r="I1246" s="29">
        <v>8.7634496921527184E-3</v>
      </c>
      <c r="J1246" s="29">
        <v>1.6328605933626024E-3</v>
      </c>
      <c r="K1246" s="59">
        <v>1.6328605933626025E-5</v>
      </c>
      <c r="L1246" s="59">
        <v>1.1588268809208812E-2</v>
      </c>
      <c r="M1246" s="59">
        <v>1.1588268809208812E-4</v>
      </c>
      <c r="N1246" s="29">
        <v>0</v>
      </c>
      <c r="O1246" s="29">
        <v>0</v>
      </c>
      <c r="P1246" s="29">
        <v>2.4392482955233391E-3</v>
      </c>
      <c r="Q1246" s="29">
        <v>2.4392482955233391E-3</v>
      </c>
      <c r="R1246" s="29">
        <v>0</v>
      </c>
      <c r="S1246" s="29">
        <v>0</v>
      </c>
      <c r="T1246" s="29">
        <v>0</v>
      </c>
      <c r="U1246" s="29">
        <v>0</v>
      </c>
      <c r="V1246" s="29"/>
      <c r="W1246" s="29"/>
      <c r="X1246" s="29">
        <v>0</v>
      </c>
      <c r="Y1246" s="29">
        <v>0</v>
      </c>
      <c r="Z1246" s="28" t="s">
        <v>19</v>
      </c>
      <c r="AA1246" s="37"/>
      <c r="AB1246" s="38">
        <f t="shared" si="24"/>
        <v>-4.737165651078838</v>
      </c>
    </row>
    <row r="1247" spans="1:28">
      <c r="A1247" s="27">
        <v>43244</v>
      </c>
      <c r="B1247" s="29">
        <v>1.2552320098335283E-3</v>
      </c>
      <c r="C1247" s="29">
        <v>1.2552320098335283E-3</v>
      </c>
      <c r="D1247" s="29">
        <v>0</v>
      </c>
      <c r="E1247" s="29">
        <v>0</v>
      </c>
      <c r="F1247" s="29">
        <v>0</v>
      </c>
      <c r="G1247" s="29">
        <v>0</v>
      </c>
      <c r="H1247" s="29">
        <v>1.1535582628467279E-3</v>
      </c>
      <c r="I1247" s="29">
        <v>1.1535582628467279E-3</v>
      </c>
      <c r="J1247" s="29">
        <v>9.5368280509902398E-4</v>
      </c>
      <c r="K1247" s="59">
        <v>9.5368280509902398E-6</v>
      </c>
      <c r="L1247" s="59">
        <v>0</v>
      </c>
      <c r="M1247" s="59">
        <v>0</v>
      </c>
      <c r="N1247" s="29">
        <v>0</v>
      </c>
      <c r="O1247" s="29">
        <v>0</v>
      </c>
      <c r="P1247" s="29">
        <v>8.7643453269067449E-4</v>
      </c>
      <c r="Q1247" s="29">
        <v>8.7643453269067449E-4</v>
      </c>
      <c r="R1247" s="29">
        <v>0</v>
      </c>
      <c r="S1247" s="29">
        <v>0</v>
      </c>
      <c r="T1247" s="29">
        <v>0</v>
      </c>
      <c r="U1247" s="29">
        <v>0</v>
      </c>
      <c r="V1247" s="29"/>
      <c r="W1247" s="29"/>
      <c r="X1247" s="29">
        <v>0</v>
      </c>
      <c r="Y1247" s="29">
        <v>0</v>
      </c>
      <c r="Z1247" s="28" t="s">
        <v>19</v>
      </c>
      <c r="AA1247" s="37"/>
      <c r="AB1247" s="38">
        <f t="shared" si="24"/>
        <v>-6.7649039720059836</v>
      </c>
    </row>
    <row r="1248" spans="1:28">
      <c r="A1248" s="27">
        <v>43245</v>
      </c>
      <c r="B1248" s="29">
        <v>2.0243507009568614E-3</v>
      </c>
      <c r="C1248" s="29">
        <v>2.0243507009568614E-3</v>
      </c>
      <c r="D1248" s="29">
        <v>1.3455267672914662E-4</v>
      </c>
      <c r="E1248" s="29">
        <v>1.3455267672914662E-4</v>
      </c>
      <c r="F1248" s="29">
        <v>0</v>
      </c>
      <c r="G1248" s="29">
        <v>0</v>
      </c>
      <c r="H1248" s="29">
        <v>1.87127712996263E-3</v>
      </c>
      <c r="I1248" s="29">
        <v>1.87127712996263E-3</v>
      </c>
      <c r="J1248" s="29">
        <v>9.5368280509902398E-4</v>
      </c>
      <c r="K1248" s="59">
        <v>9.5368280509902398E-6</v>
      </c>
      <c r="L1248" s="59">
        <v>1.9313781348681352E-3</v>
      </c>
      <c r="M1248" s="59">
        <v>1.9313781348681353E-5</v>
      </c>
      <c r="N1248" s="29">
        <v>0</v>
      </c>
      <c r="O1248" s="29">
        <v>0</v>
      </c>
      <c r="P1248" s="29">
        <v>1.0328760911293129E-3</v>
      </c>
      <c r="Q1248" s="29">
        <v>1.0328760911293129E-3</v>
      </c>
      <c r="R1248" s="29">
        <v>3.1451635961609943E-6</v>
      </c>
      <c r="S1248" s="29">
        <v>3.1451635961609943E-6</v>
      </c>
      <c r="T1248" s="29">
        <v>0</v>
      </c>
      <c r="U1248" s="29">
        <v>0</v>
      </c>
      <c r="V1248" s="29"/>
      <c r="W1248" s="29"/>
      <c r="X1248" s="29">
        <v>2.9209047695128832E-6</v>
      </c>
      <c r="Y1248" s="29">
        <v>2.9209047695128832E-6</v>
      </c>
      <c r="Z1248" s="28" t="s">
        <v>19</v>
      </c>
      <c r="AA1248" s="37"/>
      <c r="AB1248" s="38">
        <f t="shared" si="24"/>
        <v>-6.2811341240255123</v>
      </c>
    </row>
    <row r="1249" spans="1:28">
      <c r="A1249" s="27">
        <v>43246</v>
      </c>
      <c r="B1249" s="29">
        <v>9.0582723506161839E-2</v>
      </c>
      <c r="C1249" s="29">
        <v>9.0582723506161839E-2</v>
      </c>
      <c r="D1249" s="29">
        <v>9.1561287616432313E-2</v>
      </c>
      <c r="E1249" s="29">
        <v>9.1561287616432313E-2</v>
      </c>
      <c r="F1249" s="29">
        <v>0</v>
      </c>
      <c r="G1249" s="29">
        <v>0</v>
      </c>
      <c r="H1249" s="29">
        <v>9.066198716338103E-2</v>
      </c>
      <c r="I1249" s="29">
        <v>9.066198716338103E-2</v>
      </c>
      <c r="J1249" s="29">
        <v>1.3227580506723468E-2</v>
      </c>
      <c r="K1249" s="59">
        <v>1.3227580506723467E-4</v>
      </c>
      <c r="L1249" s="59">
        <v>4.2671753228478099E-3</v>
      </c>
      <c r="M1249" s="59">
        <v>4.2671753228478096E-5</v>
      </c>
      <c r="N1249" s="29">
        <v>0</v>
      </c>
      <c r="O1249" s="29">
        <v>0</v>
      </c>
      <c r="P1249" s="29">
        <v>1.2501788013839693E-2</v>
      </c>
      <c r="Q1249" s="29">
        <v>1.2501788013839693E-2</v>
      </c>
      <c r="R1249" s="29">
        <v>1.6488281882904607E-3</v>
      </c>
      <c r="S1249" s="29">
        <v>1.6488281882904607E-3</v>
      </c>
      <c r="T1249" s="29">
        <v>0</v>
      </c>
      <c r="U1249" s="29">
        <v>0</v>
      </c>
      <c r="V1249" s="29"/>
      <c r="W1249" s="29"/>
      <c r="X1249" s="29">
        <v>1.5312621973506931E-3</v>
      </c>
      <c r="Y1249" s="29">
        <v>1.5312621973506931E-3</v>
      </c>
      <c r="Z1249" s="28" t="s">
        <v>19</v>
      </c>
      <c r="AA1249" s="37"/>
      <c r="AB1249" s="38">
        <f t="shared" si="24"/>
        <v>-2.400617114854795</v>
      </c>
    </row>
    <row r="1250" spans="1:28">
      <c r="A1250" s="27">
        <v>43247</v>
      </c>
      <c r="B1250" s="29">
        <v>3.7692262275003045E-2</v>
      </c>
      <c r="C1250" s="29">
        <v>3.7692262275003045E-2</v>
      </c>
      <c r="D1250" s="29">
        <v>8.9118350933156953E-2</v>
      </c>
      <c r="E1250" s="29">
        <v>8.9118350933156953E-2</v>
      </c>
      <c r="F1250" s="29">
        <v>0</v>
      </c>
      <c r="G1250" s="29">
        <v>0</v>
      </c>
      <c r="H1250" s="29">
        <v>4.1857773579517463E-2</v>
      </c>
      <c r="I1250" s="29">
        <v>4.1857773579517463E-2</v>
      </c>
      <c r="J1250" s="29">
        <v>0.15722178024019426</v>
      </c>
      <c r="K1250" s="59">
        <v>1.5722178024019425E-3</v>
      </c>
      <c r="L1250" s="59">
        <v>6.3375049238251239E-3</v>
      </c>
      <c r="M1250" s="59">
        <v>6.3375049238251235E-5</v>
      </c>
      <c r="N1250" s="29">
        <v>0</v>
      </c>
      <c r="O1250" s="29">
        <v>0</v>
      </c>
      <c r="P1250" s="29">
        <v>0.14500015944609276</v>
      </c>
      <c r="Q1250" s="29">
        <v>0.14500015944609276</v>
      </c>
      <c r="R1250" s="29">
        <v>6.5818270581812804E-2</v>
      </c>
      <c r="S1250" s="29">
        <v>6.5818270581812804E-2</v>
      </c>
      <c r="T1250" s="29">
        <v>0</v>
      </c>
      <c r="U1250" s="29">
        <v>0</v>
      </c>
      <c r="V1250" s="29"/>
      <c r="W1250" s="29"/>
      <c r="X1250" s="29">
        <v>6.1125246616159062E-2</v>
      </c>
      <c r="Y1250" s="29">
        <v>6.1125246616159062E-2</v>
      </c>
      <c r="Z1250" s="28" t="s">
        <v>19</v>
      </c>
      <c r="AA1250" s="37"/>
      <c r="AB1250" s="38">
        <f t="shared" si="24"/>
        <v>-3.1734777506812755</v>
      </c>
    </row>
    <row r="1251" spans="1:28">
      <c r="A1251" s="27">
        <v>43248</v>
      </c>
      <c r="B1251" s="29">
        <v>0.13829782765484427</v>
      </c>
      <c r="C1251" s="29">
        <v>0.13829782765484427</v>
      </c>
      <c r="D1251" s="29">
        <v>5.1345043922757738E-2</v>
      </c>
      <c r="E1251" s="29">
        <v>5.1345043922757738E-2</v>
      </c>
      <c r="F1251" s="29">
        <v>0</v>
      </c>
      <c r="G1251" s="29">
        <v>0</v>
      </c>
      <c r="H1251" s="29">
        <v>0.13125465534588868</v>
      </c>
      <c r="I1251" s="29">
        <v>0.13125465534588868</v>
      </c>
      <c r="J1251" s="29">
        <v>0.24065325089844694</v>
      </c>
      <c r="K1251" s="59">
        <v>2.4065325089844694E-3</v>
      </c>
      <c r="L1251" s="59">
        <v>1.3519646944076947E-2</v>
      </c>
      <c r="M1251" s="59">
        <v>1.3519646944076946E-4</v>
      </c>
      <c r="N1251" s="29">
        <v>0</v>
      </c>
      <c r="O1251" s="29">
        <v>0</v>
      </c>
      <c r="P1251" s="29">
        <v>0.22225543726738806</v>
      </c>
      <c r="Q1251" s="29">
        <v>0.22225543726738806</v>
      </c>
      <c r="R1251" s="29">
        <v>0</v>
      </c>
      <c r="S1251" s="29">
        <v>0</v>
      </c>
      <c r="T1251" s="29">
        <v>0</v>
      </c>
      <c r="U1251" s="29">
        <v>0</v>
      </c>
      <c r="V1251" s="29"/>
      <c r="W1251" s="29"/>
      <c r="X1251" s="29">
        <v>0</v>
      </c>
      <c r="Y1251" s="29">
        <v>0</v>
      </c>
      <c r="Z1251" s="28" t="s">
        <v>19</v>
      </c>
      <c r="AA1251" s="37"/>
      <c r="AB1251" s="38">
        <f t="shared" si="24"/>
        <v>-2.0306159088374156</v>
      </c>
    </row>
    <row r="1252" spans="1:28">
      <c r="A1252" s="27">
        <v>43249</v>
      </c>
      <c r="B1252" s="29">
        <v>0.14134417226379029</v>
      </c>
      <c r="C1252" s="29">
        <v>0.14134417226379029</v>
      </c>
      <c r="D1252" s="29">
        <v>0.20793559260219585</v>
      </c>
      <c r="E1252" s="29">
        <v>0.20793559260219585</v>
      </c>
      <c r="F1252" s="29">
        <v>0</v>
      </c>
      <c r="G1252" s="29">
        <v>0</v>
      </c>
      <c r="H1252" s="29">
        <v>0.14673807488094603</v>
      </c>
      <c r="I1252" s="29">
        <v>0.14673807488094603</v>
      </c>
      <c r="J1252" s="29">
        <v>4.871552047955658E-2</v>
      </c>
      <c r="K1252" s="59">
        <v>4.8715520479556578E-4</v>
      </c>
      <c r="L1252" s="59">
        <v>7.0121495052897359E-2</v>
      </c>
      <c r="M1252" s="59">
        <v>7.0121495052897359E-4</v>
      </c>
      <c r="N1252" s="29">
        <v>0</v>
      </c>
      <c r="O1252" s="29">
        <v>0</v>
      </c>
      <c r="P1252" s="29">
        <v>5.044940363878575E-2</v>
      </c>
      <c r="Q1252" s="29">
        <v>5.044940363878575E-2</v>
      </c>
      <c r="R1252" s="29">
        <v>1.5122200724976094E-3</v>
      </c>
      <c r="S1252" s="29">
        <v>1.5122200724976094E-3</v>
      </c>
      <c r="T1252" s="29">
        <v>0</v>
      </c>
      <c r="U1252" s="29">
        <v>0</v>
      </c>
      <c r="V1252" s="29"/>
      <c r="W1252" s="29"/>
      <c r="X1252" s="29">
        <v>1.4043946164526589E-3</v>
      </c>
      <c r="Y1252" s="29">
        <v>1.4043946164526589E-3</v>
      </c>
      <c r="Z1252" s="28" t="s">
        <v>19</v>
      </c>
      <c r="AA1252" s="37"/>
      <c r="AB1252" s="38">
        <f t="shared" si="24"/>
        <v>-1.9191060850344526</v>
      </c>
    </row>
    <row r="1253" spans="1:28">
      <c r="A1253" s="27">
        <v>43250</v>
      </c>
      <c r="B1253" s="29">
        <v>4.9040890245351104E-2</v>
      </c>
      <c r="C1253" s="29">
        <v>4.9040890245351104E-2</v>
      </c>
      <c r="D1253" s="29">
        <v>4.6353075236835245E-3</v>
      </c>
      <c r="E1253" s="29">
        <v>4.6353075236835245E-3</v>
      </c>
      <c r="F1253" s="29">
        <v>0</v>
      </c>
      <c r="G1253" s="29">
        <v>0</v>
      </c>
      <c r="H1253" s="29">
        <v>4.5444039665478594E-2</v>
      </c>
      <c r="I1253" s="29">
        <v>4.5444039665478594E-2</v>
      </c>
      <c r="J1253" s="29">
        <v>9.9677526063195621E-3</v>
      </c>
      <c r="K1253" s="59">
        <v>9.9677526063195624E-5</v>
      </c>
      <c r="L1253" s="59">
        <v>1.9313781348681352E-3</v>
      </c>
      <c r="M1253" s="59">
        <v>1.9313781348681353E-5</v>
      </c>
      <c r="N1253" s="29">
        <v>0</v>
      </c>
      <c r="O1253" s="29">
        <v>0</v>
      </c>
      <c r="P1253" s="29">
        <v>9.3168065674196308E-3</v>
      </c>
      <c r="Q1253" s="29">
        <v>9.3168065674196308E-3</v>
      </c>
      <c r="R1253" s="29">
        <v>0</v>
      </c>
      <c r="S1253" s="29">
        <v>0</v>
      </c>
      <c r="T1253" s="29">
        <v>1.731937210517779E-2</v>
      </c>
      <c r="U1253" s="29">
        <v>1.731937210517779E-2</v>
      </c>
      <c r="V1253" s="29"/>
      <c r="W1253" s="29"/>
      <c r="X1253" s="29">
        <v>1.2349189311901178E-3</v>
      </c>
      <c r="Y1253" s="29">
        <v>1.2349189311901178E-3</v>
      </c>
      <c r="Z1253" s="28" t="s">
        <v>19</v>
      </c>
      <c r="AA1253" s="37"/>
      <c r="AB1253" s="38">
        <f t="shared" si="24"/>
        <v>-3.0912736074318312</v>
      </c>
    </row>
    <row r="1254" spans="1:28">
      <c r="A1254" s="27">
        <v>43251</v>
      </c>
      <c r="B1254" s="29">
        <v>0.25814092907289921</v>
      </c>
      <c r="C1254" s="29">
        <v>0.25814092907289921</v>
      </c>
      <c r="D1254" s="29">
        <v>0</v>
      </c>
      <c r="E1254" s="29">
        <v>0</v>
      </c>
      <c r="F1254" s="29">
        <v>0</v>
      </c>
      <c r="G1254" s="29">
        <v>0</v>
      </c>
      <c r="H1254" s="29">
        <v>0.23723152323885235</v>
      </c>
      <c r="I1254" s="29">
        <v>0.23723152323885235</v>
      </c>
      <c r="J1254" s="29">
        <v>0.34501833523910891</v>
      </c>
      <c r="K1254" s="59">
        <v>3.4501833523910893E-3</v>
      </c>
      <c r="L1254" s="59">
        <v>0</v>
      </c>
      <c r="M1254" s="59">
        <v>0</v>
      </c>
      <c r="N1254" s="29">
        <v>0</v>
      </c>
      <c r="O1254" s="29">
        <v>0</v>
      </c>
      <c r="P1254" s="29">
        <v>0.31707186267619158</v>
      </c>
      <c r="Q1254" s="29">
        <v>0.31707186267619158</v>
      </c>
      <c r="R1254" s="29">
        <v>0</v>
      </c>
      <c r="S1254" s="29">
        <v>0</v>
      </c>
      <c r="T1254" s="29">
        <v>0</v>
      </c>
      <c r="U1254" s="29">
        <v>0</v>
      </c>
      <c r="V1254" s="29"/>
      <c r="W1254" s="29"/>
      <c r="X1254" s="29">
        <v>0</v>
      </c>
      <c r="Y1254" s="29">
        <v>0</v>
      </c>
      <c r="Z1254" s="28" t="s">
        <v>19</v>
      </c>
      <c r="AA1254" s="37"/>
      <c r="AB1254" s="38">
        <f t="shared" si="24"/>
        <v>-1.4387187233916134</v>
      </c>
    </row>
    <row r="1255" spans="1:28">
      <c r="A1255" s="27">
        <v>43252</v>
      </c>
      <c r="B1255" s="29">
        <v>5.6552469149227937E-2</v>
      </c>
      <c r="C1255" s="29">
        <v>5.6552469149227937E-2</v>
      </c>
      <c r="D1255" s="29">
        <v>0</v>
      </c>
      <c r="E1255" s="29">
        <v>0</v>
      </c>
      <c r="F1255" s="29">
        <v>0</v>
      </c>
      <c r="G1255" s="29">
        <v>0</v>
      </c>
      <c r="H1255" s="29">
        <v>5.1971721212023876E-2</v>
      </c>
      <c r="I1255" s="29">
        <v>5.1971721212023876E-2</v>
      </c>
      <c r="J1255" s="29">
        <v>5.9568551773881089E-2</v>
      </c>
      <c r="K1255" s="59">
        <v>5.956855177388109E-4</v>
      </c>
      <c r="L1255" s="59">
        <v>0</v>
      </c>
      <c r="M1255" s="59">
        <v>0</v>
      </c>
      <c r="N1255" s="29">
        <v>0</v>
      </c>
      <c r="O1255" s="29">
        <v>0</v>
      </c>
      <c r="P1255" s="29">
        <v>5.4743501254152116E-2</v>
      </c>
      <c r="Q1255" s="29">
        <v>5.4743501254152116E-2</v>
      </c>
      <c r="R1255" s="29">
        <v>0</v>
      </c>
      <c r="S1255" s="29">
        <v>0</v>
      </c>
      <c r="T1255" s="29">
        <v>0</v>
      </c>
      <c r="U1255" s="29">
        <v>0</v>
      </c>
      <c r="V1255" s="29"/>
      <c r="W1255" s="29"/>
      <c r="X1255" s="29">
        <v>0</v>
      </c>
      <c r="Y1255" s="29">
        <v>0</v>
      </c>
      <c r="Z1255" s="28" t="s">
        <v>19</v>
      </c>
      <c r="AA1255" s="37"/>
      <c r="AB1255" s="38">
        <f t="shared" si="24"/>
        <v>-2.9570555311716809</v>
      </c>
    </row>
    <row r="1256" spans="1:28">
      <c r="A1256" s="27">
        <v>43253</v>
      </c>
      <c r="B1256" s="29">
        <v>5.3561325218684543E-2</v>
      </c>
      <c r="C1256" s="29">
        <v>5.3561325218684543E-2</v>
      </c>
      <c r="D1256" s="29">
        <v>3.5564396975461841E-2</v>
      </c>
      <c r="E1256" s="29">
        <v>3.5564396975461841E-2</v>
      </c>
      <c r="F1256" s="29">
        <v>0</v>
      </c>
      <c r="G1256" s="29">
        <v>0</v>
      </c>
      <c r="H1256" s="29">
        <v>5.2103574687781734E-2</v>
      </c>
      <c r="I1256" s="29">
        <v>5.2103574687781734E-2</v>
      </c>
      <c r="J1256" s="29">
        <v>1.4707853705499442E-2</v>
      </c>
      <c r="K1256" s="59">
        <v>1.4707853705499442E-4</v>
      </c>
      <c r="L1256" s="59">
        <v>2.8680965302791812E-2</v>
      </c>
      <c r="M1256" s="59">
        <v>2.868096530279181E-4</v>
      </c>
      <c r="N1256" s="29">
        <v>0</v>
      </c>
      <c r="O1256" s="29">
        <v>0</v>
      </c>
      <c r="P1256" s="29">
        <v>1.5839675234931155E-2</v>
      </c>
      <c r="Q1256" s="29">
        <v>1.5839675234931155E-2</v>
      </c>
      <c r="R1256" s="29">
        <v>0</v>
      </c>
      <c r="S1256" s="29">
        <v>0</v>
      </c>
      <c r="T1256" s="29">
        <v>3.5684034098077029E-5</v>
      </c>
      <c r="U1256" s="29">
        <v>3.5684034098077029E-5</v>
      </c>
      <c r="V1256" s="29"/>
      <c r="W1256" s="29"/>
      <c r="X1256" s="29">
        <v>2.5443699102564342E-6</v>
      </c>
      <c r="Y1256" s="29">
        <v>2.5443699102564342E-6</v>
      </c>
      <c r="Z1256" s="28" t="s">
        <v>19</v>
      </c>
      <c r="AA1256" s="37"/>
      <c r="AB1256" s="38">
        <f t="shared" si="24"/>
        <v>-2.9545217205269614</v>
      </c>
    </row>
    <row r="1257" spans="1:28">
      <c r="A1257" s="27">
        <v>43254</v>
      </c>
      <c r="B1257" s="29">
        <v>1.0775916330228565E-2</v>
      </c>
      <c r="C1257" s="29">
        <v>1.0775916330228565E-2</v>
      </c>
      <c r="D1257" s="29">
        <v>0</v>
      </c>
      <c r="E1257" s="29">
        <v>0</v>
      </c>
      <c r="F1257" s="29">
        <v>0</v>
      </c>
      <c r="G1257" s="29">
        <v>0</v>
      </c>
      <c r="H1257" s="29">
        <v>9.9030675007473166E-3</v>
      </c>
      <c r="I1257" s="29">
        <v>9.9030675007473166E-3</v>
      </c>
      <c r="J1257" s="29">
        <v>8.2429983787392323E-3</v>
      </c>
      <c r="K1257" s="59">
        <v>8.2429983787392323E-5</v>
      </c>
      <c r="L1257" s="59">
        <v>0</v>
      </c>
      <c r="M1257" s="59">
        <v>0</v>
      </c>
      <c r="N1257" s="29">
        <v>0</v>
      </c>
      <c r="O1257" s="29">
        <v>0</v>
      </c>
      <c r="P1257" s="29">
        <v>7.5753158108897321E-3</v>
      </c>
      <c r="Q1257" s="29">
        <v>7.5753158108897321E-3</v>
      </c>
      <c r="R1257" s="29">
        <v>0</v>
      </c>
      <c r="S1257" s="29">
        <v>0</v>
      </c>
      <c r="T1257" s="29">
        <v>0</v>
      </c>
      <c r="U1257" s="29">
        <v>0</v>
      </c>
      <c r="V1257" s="29"/>
      <c r="W1257" s="29"/>
      <c r="X1257" s="29">
        <v>0</v>
      </c>
      <c r="Y1257" s="29">
        <v>0</v>
      </c>
      <c r="Z1257" s="28" t="s">
        <v>19</v>
      </c>
      <c r="AA1257" s="37"/>
      <c r="AB1257" s="38">
        <f t="shared" si="24"/>
        <v>-4.6149107212744092</v>
      </c>
    </row>
    <row r="1258" spans="1:28">
      <c r="A1258" s="27">
        <v>43255</v>
      </c>
      <c r="B1258" s="29">
        <v>1.5126156340401152E-2</v>
      </c>
      <c r="C1258" s="29">
        <v>1.5126156340401152E-2</v>
      </c>
      <c r="D1258" s="29">
        <v>4.9280325163746044E-2</v>
      </c>
      <c r="E1258" s="29">
        <v>4.9280325163746044E-2</v>
      </c>
      <c r="F1258" s="29">
        <v>0</v>
      </c>
      <c r="G1258" s="29">
        <v>0</v>
      </c>
      <c r="H1258" s="29">
        <v>1.7892642768635066E-2</v>
      </c>
      <c r="I1258" s="29">
        <v>1.7892642768635066E-2</v>
      </c>
      <c r="J1258" s="29">
        <v>7.4101153956194175E-3</v>
      </c>
      <c r="K1258" s="59">
        <v>7.4101153956194175E-5</v>
      </c>
      <c r="L1258" s="59">
        <v>4.1042542782788122E-3</v>
      </c>
      <c r="M1258" s="59">
        <v>4.1042542782788121E-5</v>
      </c>
      <c r="N1258" s="29">
        <v>0</v>
      </c>
      <c r="O1258" s="29">
        <v>0</v>
      </c>
      <c r="P1258" s="29">
        <v>7.1423407657622909E-3</v>
      </c>
      <c r="Q1258" s="29">
        <v>7.1423407657622909E-3</v>
      </c>
      <c r="R1258" s="29">
        <v>0</v>
      </c>
      <c r="S1258" s="29">
        <v>0</v>
      </c>
      <c r="T1258" s="29">
        <v>2.3789356065384685E-5</v>
      </c>
      <c r="U1258" s="29">
        <v>2.3789356065384685E-5</v>
      </c>
      <c r="V1258" s="29"/>
      <c r="W1258" s="29"/>
      <c r="X1258" s="29">
        <v>1.6962466068376227E-6</v>
      </c>
      <c r="Y1258" s="29">
        <v>1.6962466068376227E-6</v>
      </c>
      <c r="Z1258" s="28" t="s">
        <v>19</v>
      </c>
      <c r="AA1258" s="37"/>
      <c r="AB1258" s="38">
        <f t="shared" si="24"/>
        <v>-4.0233656691386965</v>
      </c>
    </row>
    <row r="1259" spans="1:28">
      <c r="A1259" s="27">
        <v>43256</v>
      </c>
      <c r="B1259" s="29">
        <v>1.2972602812304624E-2</v>
      </c>
      <c r="C1259" s="29">
        <v>1.2972602812304624E-2</v>
      </c>
      <c r="D1259" s="29">
        <v>5.4168718755934833E-3</v>
      </c>
      <c r="E1259" s="29">
        <v>5.4168718755934833E-3</v>
      </c>
      <c r="F1259" s="29">
        <v>0</v>
      </c>
      <c r="G1259" s="29">
        <v>0</v>
      </c>
      <c r="H1259" s="29">
        <v>1.2360588882177562E-2</v>
      </c>
      <c r="I1259" s="29">
        <v>1.2360588882177562E-2</v>
      </c>
      <c r="J1259" s="29">
        <v>9.2189337826239001E-3</v>
      </c>
      <c r="K1259" s="59">
        <v>9.2189337826238996E-5</v>
      </c>
      <c r="L1259" s="59">
        <v>3.8627562697362704E-3</v>
      </c>
      <c r="M1259" s="59">
        <v>3.8627562697362705E-5</v>
      </c>
      <c r="N1259" s="29">
        <v>0</v>
      </c>
      <c r="O1259" s="29">
        <v>0</v>
      </c>
      <c r="P1259" s="29">
        <v>8.7850835995537998E-3</v>
      </c>
      <c r="Q1259" s="29">
        <v>8.7850835995537998E-3</v>
      </c>
      <c r="R1259" s="29">
        <v>0</v>
      </c>
      <c r="S1259" s="29">
        <v>0</v>
      </c>
      <c r="T1259" s="29">
        <v>0</v>
      </c>
      <c r="U1259" s="29">
        <v>0</v>
      </c>
      <c r="V1259" s="29"/>
      <c r="W1259" s="29"/>
      <c r="X1259" s="29">
        <v>0</v>
      </c>
      <c r="Y1259" s="29">
        <v>0</v>
      </c>
      <c r="Z1259" s="28" t="s">
        <v>19</v>
      </c>
      <c r="AA1259" s="37"/>
      <c r="AB1259" s="38">
        <f t="shared" si="24"/>
        <v>-4.3932421838984173</v>
      </c>
    </row>
    <row r="1260" spans="1:28">
      <c r="A1260" s="27">
        <v>43257</v>
      </c>
      <c r="B1260" s="29">
        <v>3.7582781786777715E-2</v>
      </c>
      <c r="C1260" s="29">
        <v>3.7582781786777715E-2</v>
      </c>
      <c r="D1260" s="29">
        <v>2.5280867446299577</v>
      </c>
      <c r="E1260" s="29">
        <v>2.5280867446299577</v>
      </c>
      <c r="F1260" s="29">
        <v>0</v>
      </c>
      <c r="G1260" s="29">
        <v>0</v>
      </c>
      <c r="H1260" s="29">
        <v>0.23931351188608727</v>
      </c>
      <c r="I1260" s="29">
        <v>0.23931351188608727</v>
      </c>
      <c r="J1260" s="29">
        <v>1.4991893696156659E-2</v>
      </c>
      <c r="K1260" s="59">
        <v>1.499189369615666E-4</v>
      </c>
      <c r="L1260" s="59">
        <v>8.0944057632323538</v>
      </c>
      <c r="M1260" s="59">
        <v>8.0944057632323541E-2</v>
      </c>
      <c r="N1260" s="29">
        <v>0</v>
      </c>
      <c r="O1260" s="29">
        <v>0</v>
      </c>
      <c r="P1260" s="29">
        <v>0.66942412227023051</v>
      </c>
      <c r="Q1260" s="29">
        <v>0.66942412227023051</v>
      </c>
      <c r="R1260" s="29">
        <v>5.8026679882707639E-3</v>
      </c>
      <c r="S1260" s="29">
        <v>5.8026679882707639E-3</v>
      </c>
      <c r="T1260" s="29">
        <v>0</v>
      </c>
      <c r="U1260" s="29">
        <v>0</v>
      </c>
      <c r="V1260" s="29"/>
      <c r="W1260" s="29"/>
      <c r="X1260" s="29">
        <v>5.388921779308364E-3</v>
      </c>
      <c r="Y1260" s="29">
        <v>5.388921779308364E-3</v>
      </c>
      <c r="Z1260" s="28" t="s">
        <v>19</v>
      </c>
      <c r="AA1260" s="37"/>
      <c r="AB1260" s="38">
        <f t="shared" si="24"/>
        <v>-1.4299808214492025</v>
      </c>
    </row>
    <row r="1261" spans="1:28">
      <c r="A1261" s="27">
        <v>43258</v>
      </c>
      <c r="B1261" s="29">
        <v>3.4147696705859383E-2</v>
      </c>
      <c r="C1261" s="29">
        <v>3.4147696705859383E-2</v>
      </c>
      <c r="D1261" s="29">
        <v>6.8104899584431722E-2</v>
      </c>
      <c r="E1261" s="29">
        <v>6.8104899584431722E-2</v>
      </c>
      <c r="F1261" s="29">
        <v>0</v>
      </c>
      <c r="G1261" s="29">
        <v>0</v>
      </c>
      <c r="H1261" s="29">
        <v>3.6898228899754991E-2</v>
      </c>
      <c r="I1261" s="29">
        <v>3.6898228899754991E-2</v>
      </c>
      <c r="J1261" s="29">
        <v>2.733267406829544E-2</v>
      </c>
      <c r="K1261" s="59">
        <v>2.7332674068295437E-4</v>
      </c>
      <c r="L1261" s="59">
        <v>1.9313781348681353E-2</v>
      </c>
      <c r="M1261" s="59">
        <v>1.9313781348681352E-4</v>
      </c>
      <c r="N1261" s="29">
        <v>0</v>
      </c>
      <c r="O1261" s="29">
        <v>0</v>
      </c>
      <c r="P1261" s="29">
        <v>2.6683144050656336E-2</v>
      </c>
      <c r="Q1261" s="29">
        <v>2.6683144050656336E-2</v>
      </c>
      <c r="R1261" s="29">
        <v>4.9623692294984579E-3</v>
      </c>
      <c r="S1261" s="29">
        <v>4.9623692294984579E-3</v>
      </c>
      <c r="T1261" s="29">
        <v>6.2573215347739103E-2</v>
      </c>
      <c r="U1261" s="29">
        <v>6.2573215347739103E-2</v>
      </c>
      <c r="V1261" s="29"/>
      <c r="W1261" s="29"/>
      <c r="X1261" s="29">
        <v>9.0701812264487782E-3</v>
      </c>
      <c r="Y1261" s="29">
        <v>9.0701812264487782E-3</v>
      </c>
      <c r="Z1261" s="28" t="s">
        <v>19</v>
      </c>
      <c r="AA1261" s="37"/>
      <c r="AB1261" s="38">
        <f t="shared" si="24"/>
        <v>-3.2995917263841754</v>
      </c>
    </row>
    <row r="1262" spans="1:28">
      <c r="A1262" s="27">
        <v>43259</v>
      </c>
      <c r="B1262" s="29">
        <v>0.26682488964911305</v>
      </c>
      <c r="C1262" s="29">
        <v>0.26682488964911305</v>
      </c>
      <c r="D1262" s="29">
        <v>3.8268010905848397</v>
      </c>
      <c r="E1262" s="29">
        <v>3.8268010905848397</v>
      </c>
      <c r="F1262" s="29">
        <v>0</v>
      </c>
      <c r="G1262" s="29">
        <v>0</v>
      </c>
      <c r="H1262" s="29">
        <v>0.55518283200350982</v>
      </c>
      <c r="I1262" s="29">
        <v>0.55518283200350982</v>
      </c>
      <c r="J1262" s="29">
        <v>0.1642104267445999</v>
      </c>
      <c r="K1262" s="59">
        <v>1.6421042674459991E-3</v>
      </c>
      <c r="L1262" s="59">
        <v>3.7777756318020717</v>
      </c>
      <c r="M1262" s="59">
        <v>3.7777756318020717E-2</v>
      </c>
      <c r="N1262" s="29">
        <v>0</v>
      </c>
      <c r="O1262" s="29">
        <v>0</v>
      </c>
      <c r="P1262" s="29">
        <v>0.45690907647712636</v>
      </c>
      <c r="Q1262" s="29">
        <v>0.45690907647712636</v>
      </c>
      <c r="R1262" s="29">
        <v>4.3762251047593636E-3</v>
      </c>
      <c r="S1262" s="29">
        <v>4.3762251047593636E-3</v>
      </c>
      <c r="T1262" s="29">
        <v>0</v>
      </c>
      <c r="U1262" s="29">
        <v>0</v>
      </c>
      <c r="V1262" s="29"/>
      <c r="W1262" s="29"/>
      <c r="X1262" s="29">
        <v>4.0641882020242392E-3</v>
      </c>
      <c r="Y1262" s="29">
        <v>4.0641882020242392E-3</v>
      </c>
      <c r="Z1262" s="28" t="s">
        <v>19</v>
      </c>
      <c r="AA1262" s="37"/>
      <c r="AB1262" s="38">
        <f t="shared" si="24"/>
        <v>-0.58845779245152285</v>
      </c>
    </row>
    <row r="1263" spans="1:28">
      <c r="A1263" s="27">
        <v>43260</v>
      </c>
      <c r="B1263" s="29">
        <v>7.4217730423208922E-2</v>
      </c>
      <c r="C1263" s="29">
        <v>7.4217730423208922E-2</v>
      </c>
      <c r="D1263" s="29">
        <v>4.5085289658435714</v>
      </c>
      <c r="E1263" s="29">
        <v>4.5085289658435714</v>
      </c>
      <c r="F1263" s="29">
        <v>0</v>
      </c>
      <c r="G1263" s="29">
        <v>0</v>
      </c>
      <c r="H1263" s="29">
        <v>0.43339677866198806</v>
      </c>
      <c r="I1263" s="29">
        <v>0.43339677866198806</v>
      </c>
      <c r="J1263" s="29">
        <v>1.4571583611855303E-2</v>
      </c>
      <c r="K1263" s="59">
        <v>1.4571583611855304E-4</v>
      </c>
      <c r="L1263" s="59">
        <v>6.5956563305746823</v>
      </c>
      <c r="M1263" s="59">
        <v>6.5956563305746826E-2</v>
      </c>
      <c r="N1263" s="29">
        <v>0</v>
      </c>
      <c r="O1263" s="29">
        <v>0</v>
      </c>
      <c r="P1263" s="29">
        <v>0.54763920793903509</v>
      </c>
      <c r="Q1263" s="29">
        <v>0.54763920793903509</v>
      </c>
      <c r="R1263" s="29">
        <v>0</v>
      </c>
      <c r="S1263" s="29">
        <v>0</v>
      </c>
      <c r="T1263" s="29">
        <v>6.1419792023356824E-2</v>
      </c>
      <c r="U1263" s="29">
        <v>6.1419792023356824E-2</v>
      </c>
      <c r="V1263" s="29"/>
      <c r="W1263" s="29"/>
      <c r="X1263" s="29">
        <v>4.3794003303807717E-3</v>
      </c>
      <c r="Y1263" s="29">
        <v>4.3794003303807717E-3</v>
      </c>
      <c r="Z1263" s="28" t="s">
        <v>19</v>
      </c>
      <c r="AA1263" s="37"/>
      <c r="AB1263" s="38">
        <f t="shared" si="24"/>
        <v>-0.83610162262095733</v>
      </c>
    </row>
    <row r="1264" spans="1:28">
      <c r="A1264" s="27">
        <v>43261</v>
      </c>
      <c r="B1264" s="29">
        <v>4.9368211544240176E-2</v>
      </c>
      <c r="C1264" s="29">
        <v>4.9368211544240176E-2</v>
      </c>
      <c r="D1264" s="29">
        <v>8.8818913986074569E-2</v>
      </c>
      <c r="E1264" s="29">
        <v>8.8818913986074569E-2</v>
      </c>
      <c r="F1264" s="29">
        <v>0</v>
      </c>
      <c r="G1264" s="29">
        <v>0</v>
      </c>
      <c r="H1264" s="29">
        <v>5.2563717002274649E-2</v>
      </c>
      <c r="I1264" s="29">
        <v>5.2563717002274649E-2</v>
      </c>
      <c r="J1264" s="29">
        <v>1.8946100117610113E-2</v>
      </c>
      <c r="K1264" s="59">
        <v>1.8946100117610113E-4</v>
      </c>
      <c r="L1264" s="59">
        <v>7.4261489285679799E-2</v>
      </c>
      <c r="M1264" s="59">
        <v>7.4261489285679799E-4</v>
      </c>
      <c r="N1264" s="29">
        <v>0</v>
      </c>
      <c r="O1264" s="29">
        <v>0</v>
      </c>
      <c r="P1264" s="29">
        <v>2.3426644621487611E-2</v>
      </c>
      <c r="Q1264" s="29">
        <v>2.3426644621487611E-2</v>
      </c>
      <c r="R1264" s="29">
        <v>0</v>
      </c>
      <c r="S1264" s="29">
        <v>0</v>
      </c>
      <c r="T1264" s="29">
        <v>0</v>
      </c>
      <c r="U1264" s="29">
        <v>0</v>
      </c>
      <c r="V1264" s="29"/>
      <c r="W1264" s="29"/>
      <c r="X1264" s="29">
        <v>0</v>
      </c>
      <c r="Y1264" s="29">
        <v>0</v>
      </c>
      <c r="Z1264" s="28" t="s">
        <v>19</v>
      </c>
      <c r="AA1264" s="37"/>
      <c r="AB1264" s="38">
        <f t="shared" si="24"/>
        <v>-2.945729188084909</v>
      </c>
    </row>
    <row r="1265" spans="1:28">
      <c r="A1265" s="27">
        <v>43262</v>
      </c>
      <c r="B1265" s="29">
        <v>4.4577205921310396E-3</v>
      </c>
      <c r="C1265" s="29">
        <v>4.4577205921310396E-3</v>
      </c>
      <c r="D1265" s="29">
        <v>4.8331801442980521E-3</v>
      </c>
      <c r="E1265" s="29">
        <v>4.8331801442980521E-3</v>
      </c>
      <c r="F1265" s="29">
        <v>0</v>
      </c>
      <c r="G1265" s="29">
        <v>0</v>
      </c>
      <c r="H1265" s="29">
        <v>4.488132802154164E-3</v>
      </c>
      <c r="I1265" s="29">
        <v>4.488132802154164E-3</v>
      </c>
      <c r="J1265" s="29">
        <v>4.8351718218520544E-3</v>
      </c>
      <c r="K1265" s="59">
        <v>4.8351718218520544E-5</v>
      </c>
      <c r="L1265" s="59">
        <v>2.2942310811541444E-4</v>
      </c>
      <c r="M1265" s="59">
        <v>2.2942310811541443E-6</v>
      </c>
      <c r="N1265" s="29">
        <v>0</v>
      </c>
      <c r="O1265" s="29">
        <v>0</v>
      </c>
      <c r="P1265" s="29">
        <v>4.4621063441262713E-3</v>
      </c>
      <c r="Q1265" s="29">
        <v>4.4621063441262713E-3</v>
      </c>
      <c r="R1265" s="29">
        <v>8.8954121911624076E-4</v>
      </c>
      <c r="S1265" s="29">
        <v>8.8954121911624076E-4</v>
      </c>
      <c r="T1265" s="29">
        <v>0</v>
      </c>
      <c r="U1265" s="29">
        <v>0</v>
      </c>
      <c r="V1265" s="29"/>
      <c r="W1265" s="29"/>
      <c r="X1265" s="29">
        <v>8.2611448026626987E-4</v>
      </c>
      <c r="Y1265" s="29">
        <v>8.2611448026626987E-4</v>
      </c>
      <c r="Z1265" s="28" t="s">
        <v>19</v>
      </c>
      <c r="AA1265" s="37"/>
      <c r="AB1265" s="38">
        <f t="shared" si="24"/>
        <v>-5.4063185207017233</v>
      </c>
    </row>
    <row r="1266" spans="1:28">
      <c r="A1266" s="27">
        <v>43263</v>
      </c>
      <c r="B1266" s="29">
        <v>1.1066920590764258E-2</v>
      </c>
      <c r="C1266" s="29">
        <v>1.1066920590764258E-2</v>
      </c>
      <c r="D1266" s="29">
        <v>7.6720673310865604E-3</v>
      </c>
      <c r="E1266" s="29">
        <v>7.6720673310865604E-3</v>
      </c>
      <c r="F1266" s="29">
        <v>0</v>
      </c>
      <c r="G1266" s="29">
        <v>0</v>
      </c>
      <c r="H1266" s="29">
        <v>1.0791937600625598E-2</v>
      </c>
      <c r="I1266" s="29">
        <v>1.0791937600625598E-2</v>
      </c>
      <c r="J1266" s="29">
        <v>1.4067396847771527E-3</v>
      </c>
      <c r="K1266" s="59">
        <v>1.4067396847771527E-5</v>
      </c>
      <c r="L1266" s="59">
        <v>5.9473390163461711E-5</v>
      </c>
      <c r="M1266" s="59">
        <v>5.9473390163461714E-7</v>
      </c>
      <c r="N1266" s="29">
        <v>0</v>
      </c>
      <c r="O1266" s="29">
        <v>0</v>
      </c>
      <c r="P1266" s="29">
        <v>1.297611164081952E-3</v>
      </c>
      <c r="Q1266" s="29">
        <v>1.297611164081952E-3</v>
      </c>
      <c r="R1266" s="29">
        <v>2.6416197274826934E-3</v>
      </c>
      <c r="S1266" s="29">
        <v>2.6416197274826934E-3</v>
      </c>
      <c r="T1266" s="29">
        <v>0</v>
      </c>
      <c r="U1266" s="29">
        <v>0</v>
      </c>
      <c r="V1266" s="29"/>
      <c r="W1266" s="29"/>
      <c r="X1266" s="29">
        <v>2.453264965505012E-3</v>
      </c>
      <c r="Y1266" s="29">
        <v>2.453264965505012E-3</v>
      </c>
      <c r="Z1266" s="28" t="s">
        <v>19</v>
      </c>
      <c r="AA1266" s="37"/>
      <c r="AB1266" s="38">
        <f t="shared" si="24"/>
        <v>-4.5289559420962151</v>
      </c>
    </row>
    <row r="1267" spans="1:28">
      <c r="A1267" s="27">
        <v>43264</v>
      </c>
      <c r="B1267" s="29">
        <v>1.3056957283327598E-2</v>
      </c>
      <c r="C1267" s="29">
        <v>1.3056957283327598E-2</v>
      </c>
      <c r="D1267" s="29">
        <v>3.052479403002617E-2</v>
      </c>
      <c r="E1267" s="29">
        <v>3.052479403002617E-2</v>
      </c>
      <c r="F1267" s="29">
        <v>0</v>
      </c>
      <c r="G1267" s="29">
        <v>0</v>
      </c>
      <c r="H1267" s="29">
        <v>1.4471851422321162E-2</v>
      </c>
      <c r="I1267" s="29">
        <v>1.4471851422321162E-2</v>
      </c>
      <c r="J1267" s="29">
        <v>2.479610308497777E-3</v>
      </c>
      <c r="K1267" s="59">
        <v>2.479610308497777E-5</v>
      </c>
      <c r="L1267" s="59">
        <v>8.0942475584860028E-3</v>
      </c>
      <c r="M1267" s="59">
        <v>8.0942475584860026E-5</v>
      </c>
      <c r="N1267" s="29">
        <v>0</v>
      </c>
      <c r="O1267" s="29">
        <v>0</v>
      </c>
      <c r="P1267" s="29">
        <v>2.9343957208405333E-3</v>
      </c>
      <c r="Q1267" s="29">
        <v>2.9343957208405333E-3</v>
      </c>
      <c r="R1267" s="29">
        <v>0</v>
      </c>
      <c r="S1267" s="29">
        <v>0</v>
      </c>
      <c r="T1267" s="29">
        <v>0</v>
      </c>
      <c r="U1267" s="29">
        <v>0</v>
      </c>
      <c r="V1267" s="29"/>
      <c r="W1267" s="29"/>
      <c r="X1267" s="29">
        <v>0</v>
      </c>
      <c r="Y1267" s="29">
        <v>0</v>
      </c>
      <c r="Z1267" s="28" t="s">
        <v>19</v>
      </c>
      <c r="AA1267" s="37"/>
      <c r="AB1267" s="38">
        <f t="shared" si="24"/>
        <v>-4.2355497975034009</v>
      </c>
    </row>
    <row r="1268" spans="1:28">
      <c r="A1268" s="27">
        <v>43265</v>
      </c>
      <c r="B1268" s="29">
        <v>5.0361864343919108E-2</v>
      </c>
      <c r="C1268" s="29">
        <v>5.0361864343919108E-2</v>
      </c>
      <c r="D1268" s="29">
        <v>0.25754283635754832</v>
      </c>
      <c r="E1268" s="29">
        <v>0.25754283635754832</v>
      </c>
      <c r="F1268" s="29">
        <v>0</v>
      </c>
      <c r="G1268" s="29">
        <v>0</v>
      </c>
      <c r="H1268" s="29">
        <v>6.7143515515949687E-2</v>
      </c>
      <c r="I1268" s="29">
        <v>6.7143515515949687E-2</v>
      </c>
      <c r="J1268" s="29">
        <v>9.6040626887497219E-2</v>
      </c>
      <c r="K1268" s="59">
        <v>9.6040626887497222E-4</v>
      </c>
      <c r="L1268" s="59">
        <v>3.8627562697362706E-2</v>
      </c>
      <c r="M1268" s="59">
        <v>3.8627562697362704E-4</v>
      </c>
      <c r="N1268" s="29">
        <v>0</v>
      </c>
      <c r="O1268" s="29">
        <v>0</v>
      </c>
      <c r="P1268" s="29">
        <v>9.1390170783387167E-2</v>
      </c>
      <c r="Q1268" s="29">
        <v>9.1390170783387167E-2</v>
      </c>
      <c r="R1268" s="29">
        <v>0</v>
      </c>
      <c r="S1268" s="29">
        <v>0</v>
      </c>
      <c r="T1268" s="29">
        <v>0</v>
      </c>
      <c r="U1268" s="29">
        <v>0</v>
      </c>
      <c r="V1268" s="29"/>
      <c r="W1268" s="29"/>
      <c r="X1268" s="29">
        <v>0</v>
      </c>
      <c r="Y1268" s="29">
        <v>0</v>
      </c>
      <c r="Z1268" s="28" t="s">
        <v>19</v>
      </c>
      <c r="AA1268" s="37"/>
      <c r="AB1268" s="38">
        <f t="shared" si="24"/>
        <v>-2.7009229278247227</v>
      </c>
    </row>
    <row r="1269" spans="1:28">
      <c r="A1269" s="27">
        <v>43266</v>
      </c>
      <c r="B1269" s="29">
        <v>1.5963328247025031E-2</v>
      </c>
      <c r="C1269" s="29">
        <v>1.5963328247025031E-2</v>
      </c>
      <c r="D1269" s="29">
        <v>1.2360044156785095</v>
      </c>
      <c r="E1269" s="29">
        <v>1.2360044156785095</v>
      </c>
      <c r="F1269" s="29">
        <v>0</v>
      </c>
      <c r="G1269" s="29">
        <v>0</v>
      </c>
      <c r="H1269" s="29">
        <v>0.1147866118035533</v>
      </c>
      <c r="I1269" s="29">
        <v>0.1147866118035533</v>
      </c>
      <c r="J1269" s="29">
        <v>1.1835203611278889E-2</v>
      </c>
      <c r="K1269" s="59">
        <v>1.1835203611278889E-4</v>
      </c>
      <c r="L1269" s="59">
        <v>4.6735975951024002</v>
      </c>
      <c r="M1269" s="59">
        <v>4.6735975951024002E-2</v>
      </c>
      <c r="N1269" s="29">
        <v>0</v>
      </c>
      <c r="O1269" s="29">
        <v>0</v>
      </c>
      <c r="P1269" s="29">
        <v>0.38943778719095534</v>
      </c>
      <c r="Q1269" s="29">
        <v>0.38943778719095534</v>
      </c>
      <c r="R1269" s="29">
        <v>0</v>
      </c>
      <c r="S1269" s="29">
        <v>0</v>
      </c>
      <c r="T1269" s="29">
        <v>0</v>
      </c>
      <c r="U1269" s="29">
        <v>0</v>
      </c>
      <c r="V1269" s="29"/>
      <c r="W1269" s="29"/>
      <c r="X1269" s="29">
        <v>0</v>
      </c>
      <c r="Y1269" s="29">
        <v>0</v>
      </c>
      <c r="Z1269" s="28" t="s">
        <v>19</v>
      </c>
      <c r="AA1269" s="37"/>
      <c r="AB1269" s="38">
        <f t="shared" si="24"/>
        <v>-2.1646804238178032</v>
      </c>
    </row>
    <row r="1270" spans="1:28">
      <c r="A1270" s="27">
        <v>43267</v>
      </c>
      <c r="B1270" s="29">
        <v>3.3425300145171677E-3</v>
      </c>
      <c r="C1270" s="29">
        <v>3.3425300145171677E-3</v>
      </c>
      <c r="D1270" s="29">
        <v>1.9067852532841462E-2</v>
      </c>
      <c r="E1270" s="29">
        <v>1.9067852532841462E-2</v>
      </c>
      <c r="F1270" s="29">
        <v>0</v>
      </c>
      <c r="G1270" s="29">
        <v>0</v>
      </c>
      <c r="H1270" s="29">
        <v>4.6162805646054999E-3</v>
      </c>
      <c r="I1270" s="29">
        <v>4.6162805646054999E-3</v>
      </c>
      <c r="J1270" s="29">
        <v>2.0535969736465653E-3</v>
      </c>
      <c r="K1270" s="59">
        <v>2.0535969736465654E-5</v>
      </c>
      <c r="L1270" s="59">
        <v>5.7941344046044058E-3</v>
      </c>
      <c r="M1270" s="59">
        <v>5.7941344046044061E-5</v>
      </c>
      <c r="N1270" s="29">
        <v>0</v>
      </c>
      <c r="O1270" s="29">
        <v>0</v>
      </c>
      <c r="P1270" s="29">
        <v>2.356580369043168E-3</v>
      </c>
      <c r="Q1270" s="29">
        <v>2.356580369043168E-3</v>
      </c>
      <c r="R1270" s="29">
        <v>1.7377823102020847E-3</v>
      </c>
      <c r="S1270" s="29">
        <v>1.7377823102020847E-3</v>
      </c>
      <c r="T1270" s="29">
        <v>0</v>
      </c>
      <c r="U1270" s="29">
        <v>0</v>
      </c>
      <c r="V1270" s="29"/>
      <c r="W1270" s="29"/>
      <c r="X1270" s="29">
        <v>1.61387364537732E-3</v>
      </c>
      <c r="Y1270" s="29">
        <v>1.61387364537732E-3</v>
      </c>
      <c r="Z1270" s="28" t="s">
        <v>19</v>
      </c>
      <c r="AA1270" s="37"/>
      <c r="AB1270" s="38">
        <f t="shared" si="24"/>
        <v>-5.3781659707296834</v>
      </c>
    </row>
    <row r="1271" spans="1:28">
      <c r="A1271" s="27">
        <v>43268</v>
      </c>
      <c r="B1271" s="29">
        <v>2.739146851257266E-2</v>
      </c>
      <c r="C1271" s="29">
        <v>2.739146851257266E-2</v>
      </c>
      <c r="D1271" s="29">
        <v>3.3718656147093566E-2</v>
      </c>
      <c r="E1271" s="29">
        <v>3.3718656147093566E-2</v>
      </c>
      <c r="F1271" s="29">
        <v>0</v>
      </c>
      <c r="G1271" s="29">
        <v>0</v>
      </c>
      <c r="H1271" s="29">
        <v>2.7903970480058021E-2</v>
      </c>
      <c r="I1271" s="29">
        <v>2.7903970480058021E-2</v>
      </c>
      <c r="J1271" s="29">
        <v>8.6163651969354993E-2</v>
      </c>
      <c r="K1271" s="59">
        <v>8.6163651969354996E-4</v>
      </c>
      <c r="L1271" s="59">
        <v>3.1906366788021591E-2</v>
      </c>
      <c r="M1271" s="59">
        <v>3.1906366788021589E-4</v>
      </c>
      <c r="N1271" s="29">
        <v>0</v>
      </c>
      <c r="O1271" s="29">
        <v>0</v>
      </c>
      <c r="P1271" s="29">
        <v>8.1768813849787625E-2</v>
      </c>
      <c r="Q1271" s="29">
        <v>8.1768813849787625E-2</v>
      </c>
      <c r="R1271" s="29">
        <v>1.0626840635513661E-3</v>
      </c>
      <c r="S1271" s="29">
        <v>1.0626840635513661E-3</v>
      </c>
      <c r="T1271" s="29">
        <v>0</v>
      </c>
      <c r="U1271" s="29">
        <v>0</v>
      </c>
      <c r="V1271" s="29"/>
      <c r="W1271" s="29"/>
      <c r="X1271" s="29">
        <v>9.8691176303238319E-4</v>
      </c>
      <c r="Y1271" s="29">
        <v>9.8691176303238319E-4</v>
      </c>
      <c r="Z1271" s="28" t="s">
        <v>19</v>
      </c>
      <c r="AA1271" s="37"/>
      <c r="AB1271" s="38">
        <f t="shared" si="24"/>
        <v>-3.5789862891668922</v>
      </c>
    </row>
    <row r="1272" spans="1:28">
      <c r="A1272" s="27">
        <v>43269</v>
      </c>
      <c r="B1272" s="29">
        <v>0.3694600830763673</v>
      </c>
      <c r="C1272" s="29">
        <v>0.3694600830763673</v>
      </c>
      <c r="D1272" s="29">
        <v>0.49666912228660859</v>
      </c>
      <c r="E1272" s="29">
        <v>0.49666912228660859</v>
      </c>
      <c r="F1272" s="29">
        <v>0</v>
      </c>
      <c r="G1272" s="29">
        <v>0</v>
      </c>
      <c r="H1272" s="29">
        <v>0.37976401060990062</v>
      </c>
      <c r="I1272" s="29">
        <v>0.37976401060990062</v>
      </c>
      <c r="J1272" s="29">
        <v>0.49432558730966092</v>
      </c>
      <c r="K1272" s="59">
        <v>4.9432558730966095E-3</v>
      </c>
      <c r="L1272" s="59">
        <v>5.658721128557719</v>
      </c>
      <c r="M1272" s="59">
        <v>5.6587211285577192E-2</v>
      </c>
      <c r="N1272" s="29">
        <v>0</v>
      </c>
      <c r="O1272" s="29">
        <v>0</v>
      </c>
      <c r="P1272" s="29">
        <v>0.91264143767604322</v>
      </c>
      <c r="Q1272" s="29">
        <v>0.91264143767604322</v>
      </c>
      <c r="R1272" s="29">
        <v>1.0515647983124132E-2</v>
      </c>
      <c r="S1272" s="29">
        <v>1.0515647983124132E-2</v>
      </c>
      <c r="T1272" s="29">
        <v>0</v>
      </c>
      <c r="U1272" s="29">
        <v>0</v>
      </c>
      <c r="V1272" s="29"/>
      <c r="W1272" s="29"/>
      <c r="X1272" s="29">
        <v>9.7658533202905472E-3</v>
      </c>
      <c r="Y1272" s="29">
        <v>9.7658533202905472E-3</v>
      </c>
      <c r="Z1272" s="28" t="s">
        <v>19</v>
      </c>
      <c r="AA1272" s="37"/>
      <c r="AB1272" s="38">
        <f t="shared" si="24"/>
        <v>-0.96820524388821361</v>
      </c>
    </row>
    <row r="1273" spans="1:28">
      <c r="A1273" s="27">
        <v>43270</v>
      </c>
      <c r="B1273" s="29">
        <v>0.13652612984921206</v>
      </c>
      <c r="C1273" s="29">
        <v>0.13652612984921206</v>
      </c>
      <c r="D1273" s="29">
        <v>6.5280580958542965E-3</v>
      </c>
      <c r="E1273" s="29">
        <v>6.5280580958542965E-3</v>
      </c>
      <c r="F1273" s="29">
        <v>0</v>
      </c>
      <c r="G1273" s="29">
        <v>0</v>
      </c>
      <c r="H1273" s="29">
        <v>0.12599629078147209</v>
      </c>
      <c r="I1273" s="29">
        <v>0.12599629078147209</v>
      </c>
      <c r="J1273" s="29">
        <v>0.26225323457418087</v>
      </c>
      <c r="K1273" s="59">
        <v>2.6225323457418088E-3</v>
      </c>
      <c r="L1273" s="59">
        <v>1.9313781348681352E-3</v>
      </c>
      <c r="M1273" s="59">
        <v>1.9313781348681353E-5</v>
      </c>
      <c r="N1273" s="29">
        <v>0</v>
      </c>
      <c r="O1273" s="29">
        <v>0</v>
      </c>
      <c r="P1273" s="29">
        <v>0.24116717370304749</v>
      </c>
      <c r="Q1273" s="29">
        <v>0.24116717370304749</v>
      </c>
      <c r="R1273" s="29">
        <v>0.14048775463020063</v>
      </c>
      <c r="S1273" s="29">
        <v>0.14048775463020063</v>
      </c>
      <c r="T1273" s="29">
        <v>2.8078649052931316E-2</v>
      </c>
      <c r="U1273" s="29">
        <v>2.8078649052931316E-2</v>
      </c>
      <c r="V1273" s="29"/>
      <c r="W1273" s="29"/>
      <c r="X1273" s="29">
        <v>0.13247267581137798</v>
      </c>
      <c r="Y1273" s="29">
        <v>0.13247267581137798</v>
      </c>
      <c r="Z1273" s="28" t="s">
        <v>19</v>
      </c>
      <c r="AA1273" s="37"/>
      <c r="AB1273" s="38">
        <f t="shared" si="24"/>
        <v>-2.0715028107062574</v>
      </c>
    </row>
    <row r="1274" spans="1:28">
      <c r="A1274" s="27">
        <v>43271</v>
      </c>
      <c r="B1274" s="29">
        <v>9.719238431297747E-2</v>
      </c>
      <c r="C1274" s="29">
        <v>9.719238431297747E-2</v>
      </c>
      <c r="D1274" s="29">
        <v>0</v>
      </c>
      <c r="E1274" s="29">
        <v>0</v>
      </c>
      <c r="F1274" s="29">
        <v>0</v>
      </c>
      <c r="G1274" s="29">
        <v>0</v>
      </c>
      <c r="H1274" s="29">
        <v>8.9319804730664157E-2</v>
      </c>
      <c r="I1274" s="29">
        <v>8.9319804730664157E-2</v>
      </c>
      <c r="J1274" s="29">
        <v>0.38446927551896276</v>
      </c>
      <c r="K1274" s="59">
        <v>3.8446927551896277E-3</v>
      </c>
      <c r="L1274" s="59">
        <v>0</v>
      </c>
      <c r="M1274" s="59">
        <v>0</v>
      </c>
      <c r="N1274" s="29">
        <v>0</v>
      </c>
      <c r="O1274" s="29">
        <v>0</v>
      </c>
      <c r="P1274" s="29">
        <v>0.35332727823314009</v>
      </c>
      <c r="Q1274" s="29">
        <v>0.35332727823314009</v>
      </c>
      <c r="R1274" s="29">
        <v>4.1935514615479922E-6</v>
      </c>
      <c r="S1274" s="29">
        <v>4.1935514615479922E-6</v>
      </c>
      <c r="T1274" s="29">
        <v>0</v>
      </c>
      <c r="U1274" s="29">
        <v>0</v>
      </c>
      <c r="V1274" s="29"/>
      <c r="W1274" s="29"/>
      <c r="X1274" s="29">
        <v>3.8945396926838437E-6</v>
      </c>
      <c r="Y1274" s="29">
        <v>3.8945396926838437E-6</v>
      </c>
      <c r="Z1274" s="28" t="s">
        <v>19</v>
      </c>
      <c r="AA1274" s="37"/>
      <c r="AB1274" s="38">
        <f t="shared" si="24"/>
        <v>-2.4155320381896392</v>
      </c>
    </row>
    <row r="1275" spans="1:28">
      <c r="A1275" s="27">
        <v>43272</v>
      </c>
      <c r="B1275" s="29">
        <v>6.0405376121901826E-3</v>
      </c>
      <c r="C1275" s="29">
        <v>6.0405376121901826E-3</v>
      </c>
      <c r="D1275" s="29">
        <v>1.875368168956957E-3</v>
      </c>
      <c r="E1275" s="29">
        <v>1.875368168956957E-3</v>
      </c>
      <c r="F1275" s="29">
        <v>0</v>
      </c>
      <c r="G1275" s="29">
        <v>0</v>
      </c>
      <c r="H1275" s="29">
        <v>5.7031590392962262E-3</v>
      </c>
      <c r="I1275" s="29">
        <v>5.7031590392962262E-3</v>
      </c>
      <c r="J1275" s="29">
        <v>2.9548272244651428E-3</v>
      </c>
      <c r="K1275" s="59">
        <v>2.954827224465143E-5</v>
      </c>
      <c r="L1275" s="59">
        <v>1.9313781348681352E-3</v>
      </c>
      <c r="M1275" s="59">
        <v>1.9313781348681353E-5</v>
      </c>
      <c r="N1275" s="29">
        <v>0</v>
      </c>
      <c r="O1275" s="29">
        <v>0</v>
      </c>
      <c r="P1275" s="29">
        <v>2.8719278855585785E-3</v>
      </c>
      <c r="Q1275" s="29">
        <v>2.8719278855585785E-3</v>
      </c>
      <c r="R1275" s="29">
        <v>0</v>
      </c>
      <c r="S1275" s="29">
        <v>0</v>
      </c>
      <c r="T1275" s="29">
        <v>0</v>
      </c>
      <c r="U1275" s="29">
        <v>0</v>
      </c>
      <c r="V1275" s="29"/>
      <c r="W1275" s="29"/>
      <c r="X1275" s="29">
        <v>0</v>
      </c>
      <c r="Y1275" s="29">
        <v>0</v>
      </c>
      <c r="Z1275" s="28" t="s">
        <v>19</v>
      </c>
      <c r="AA1275" s="37"/>
      <c r="AB1275" s="38">
        <f t="shared" si="24"/>
        <v>-5.1667350402429966</v>
      </c>
    </row>
    <row r="1276" spans="1:28">
      <c r="A1276" s="27">
        <v>43273</v>
      </c>
      <c r="B1276" s="29">
        <v>1.1042057411704848E-3</v>
      </c>
      <c r="C1276" s="29">
        <v>1.1042057411704848E-3</v>
      </c>
      <c r="D1276" s="29">
        <v>1.0892972680656282E-3</v>
      </c>
      <c r="E1276" s="29">
        <v>1.0892972680656282E-3</v>
      </c>
      <c r="F1276" s="29">
        <v>0</v>
      </c>
      <c r="G1276" s="29">
        <v>0</v>
      </c>
      <c r="H1276" s="29">
        <v>1.1029981553930764E-3</v>
      </c>
      <c r="I1276" s="29">
        <v>1.1029981553930764E-3</v>
      </c>
      <c r="J1276" s="29">
        <v>9.5368280509902398E-4</v>
      </c>
      <c r="K1276" s="59">
        <v>9.5368280509902398E-6</v>
      </c>
      <c r="L1276" s="59">
        <v>1.9313781348681352E-3</v>
      </c>
      <c r="M1276" s="59">
        <v>1.9313781348681353E-5</v>
      </c>
      <c r="N1276" s="29">
        <v>0</v>
      </c>
      <c r="O1276" s="29">
        <v>0</v>
      </c>
      <c r="P1276" s="29">
        <v>1.0328760911293129E-3</v>
      </c>
      <c r="Q1276" s="29">
        <v>1.0328760911293129E-3</v>
      </c>
      <c r="R1276" s="29">
        <v>0</v>
      </c>
      <c r="S1276" s="29">
        <v>0</v>
      </c>
      <c r="T1276" s="29">
        <v>0</v>
      </c>
      <c r="U1276" s="29">
        <v>0</v>
      </c>
      <c r="V1276" s="29"/>
      <c r="W1276" s="29"/>
      <c r="X1276" s="29">
        <v>0</v>
      </c>
      <c r="Y1276" s="29">
        <v>0</v>
      </c>
      <c r="Z1276" s="28" t="s">
        <v>19</v>
      </c>
      <c r="AA1276" s="37"/>
      <c r="AB1276" s="38">
        <f t="shared" si="24"/>
        <v>-6.8097232110665882</v>
      </c>
    </row>
    <row r="1277" spans="1:28">
      <c r="A1277" s="27">
        <v>43274</v>
      </c>
      <c r="B1277" s="29">
        <v>9.8691697295277145E-2</v>
      </c>
      <c r="C1277" s="29">
        <v>9.8691697295277145E-2</v>
      </c>
      <c r="D1277" s="29">
        <v>1.6233233223566653E-3</v>
      </c>
      <c r="E1277" s="29">
        <v>1.6233233223566653E-3</v>
      </c>
      <c r="F1277" s="29">
        <v>0</v>
      </c>
      <c r="G1277" s="29">
        <v>0</v>
      </c>
      <c r="H1277" s="29">
        <v>9.0829162545982681E-2</v>
      </c>
      <c r="I1277" s="29">
        <v>9.0829162545982681E-2</v>
      </c>
      <c r="J1277" s="29">
        <v>4.5469975213468738E-2</v>
      </c>
      <c r="K1277" s="59">
        <v>4.5469975213468741E-4</v>
      </c>
      <c r="L1277" s="59">
        <v>1.9313781348681352E-3</v>
      </c>
      <c r="M1277" s="59">
        <v>1.9313781348681353E-5</v>
      </c>
      <c r="N1277" s="29">
        <v>0</v>
      </c>
      <c r="O1277" s="29">
        <v>0</v>
      </c>
      <c r="P1277" s="29">
        <v>4.1943350439043993E-2</v>
      </c>
      <c r="Q1277" s="29">
        <v>4.1943350439043993E-2</v>
      </c>
      <c r="R1277" s="29">
        <v>0</v>
      </c>
      <c r="S1277" s="29">
        <v>0</v>
      </c>
      <c r="T1277" s="29">
        <v>0</v>
      </c>
      <c r="U1277" s="29">
        <v>0</v>
      </c>
      <c r="V1277" s="29"/>
      <c r="W1277" s="29"/>
      <c r="X1277" s="29">
        <v>0</v>
      </c>
      <c r="Y1277" s="29">
        <v>0</v>
      </c>
      <c r="Z1277" s="28" t="s">
        <v>19</v>
      </c>
      <c r="AA1277" s="37"/>
      <c r="AB1277" s="38">
        <f t="shared" si="24"/>
        <v>-2.3987748715261237</v>
      </c>
    </row>
    <row r="1278" spans="1:28">
      <c r="A1278" s="27">
        <v>43275</v>
      </c>
      <c r="B1278" s="29">
        <v>7.7186635724957866E-3</v>
      </c>
      <c r="C1278" s="29">
        <v>7.7186635724957866E-3</v>
      </c>
      <c r="D1278" s="29">
        <v>0</v>
      </c>
      <c r="E1278" s="29">
        <v>0</v>
      </c>
      <c r="F1278" s="29">
        <v>0</v>
      </c>
      <c r="G1278" s="29">
        <v>0</v>
      </c>
      <c r="H1278" s="29">
        <v>7.0934521048163978E-3</v>
      </c>
      <c r="I1278" s="29">
        <v>7.0934521048163978E-3</v>
      </c>
      <c r="J1278" s="29">
        <v>6.9444002924627319E-3</v>
      </c>
      <c r="K1278" s="59">
        <v>6.9444002924627318E-5</v>
      </c>
      <c r="L1278" s="59">
        <v>0</v>
      </c>
      <c r="M1278" s="59">
        <v>0</v>
      </c>
      <c r="N1278" s="29">
        <v>0</v>
      </c>
      <c r="O1278" s="29">
        <v>0</v>
      </c>
      <c r="P1278" s="29">
        <v>6.3819041222092669E-3</v>
      </c>
      <c r="Q1278" s="29">
        <v>6.3819041222092669E-3</v>
      </c>
      <c r="R1278" s="29">
        <v>0</v>
      </c>
      <c r="S1278" s="29">
        <v>0</v>
      </c>
      <c r="T1278" s="29">
        <v>0</v>
      </c>
      <c r="U1278" s="29">
        <v>0</v>
      </c>
      <c r="V1278" s="29"/>
      <c r="W1278" s="29"/>
      <c r="X1278" s="29">
        <v>0</v>
      </c>
      <c r="Y1278" s="29">
        <v>0</v>
      </c>
      <c r="Z1278" s="28" t="s">
        <v>19</v>
      </c>
      <c r="AA1278" s="37"/>
      <c r="AB1278" s="38">
        <f t="shared" si="24"/>
        <v>-4.9485831592169278</v>
      </c>
    </row>
    <row r="1279" spans="1:28">
      <c r="A1279" s="27">
        <v>43276</v>
      </c>
      <c r="B1279" s="29">
        <v>9.0432095929893611E-2</v>
      </c>
      <c r="C1279" s="29">
        <v>9.0432095929893611E-2</v>
      </c>
      <c r="D1279" s="29">
        <v>0</v>
      </c>
      <c r="E1279" s="29">
        <v>0</v>
      </c>
      <c r="F1279" s="29">
        <v>0</v>
      </c>
      <c r="G1279" s="29">
        <v>0</v>
      </c>
      <c r="H1279" s="29">
        <v>8.3107099459893238E-2</v>
      </c>
      <c r="I1279" s="29">
        <v>8.3107099459893238E-2</v>
      </c>
      <c r="J1279" s="29">
        <v>0.16796579457672367</v>
      </c>
      <c r="K1279" s="59">
        <v>1.6796579457672366E-3</v>
      </c>
      <c r="L1279" s="59">
        <v>0</v>
      </c>
      <c r="M1279" s="59">
        <v>0</v>
      </c>
      <c r="N1279" s="29">
        <v>0</v>
      </c>
      <c r="O1279" s="29">
        <v>0</v>
      </c>
      <c r="P1279" s="29">
        <v>0.15436057134592382</v>
      </c>
      <c r="Q1279" s="29">
        <v>0.15436057134592382</v>
      </c>
      <c r="R1279" s="29">
        <v>1.5884664627075728E-6</v>
      </c>
      <c r="S1279" s="29">
        <v>1.5884664627075728E-6</v>
      </c>
      <c r="T1279" s="29">
        <v>0</v>
      </c>
      <c r="U1279" s="29">
        <v>0</v>
      </c>
      <c r="V1279" s="29"/>
      <c r="W1279" s="29"/>
      <c r="X1279" s="29">
        <v>1.4752044290469105E-6</v>
      </c>
      <c r="Y1279" s="29">
        <v>1.4752044290469105E-6</v>
      </c>
      <c r="Z1279" s="28" t="s">
        <v>19</v>
      </c>
      <c r="AA1279" s="37"/>
      <c r="AB1279" s="38">
        <f t="shared" si="24"/>
        <v>-2.4876251480395384</v>
      </c>
    </row>
    <row r="1280" spans="1:28">
      <c r="A1280" s="27">
        <v>43277</v>
      </c>
      <c r="B1280" s="29">
        <v>2.3094923425975258E-2</v>
      </c>
      <c r="C1280" s="29">
        <v>2.3094923425975258E-2</v>
      </c>
      <c r="D1280" s="29">
        <v>4.1080412928645046E-2</v>
      </c>
      <c r="E1280" s="29">
        <v>4.1080412928645046E-2</v>
      </c>
      <c r="F1280" s="29">
        <v>0</v>
      </c>
      <c r="G1280" s="29">
        <v>0</v>
      </c>
      <c r="H1280" s="29">
        <v>2.4551747419310745E-2</v>
      </c>
      <c r="I1280" s="29">
        <v>2.4551747419310745E-2</v>
      </c>
      <c r="J1280" s="29">
        <v>1.3272729979262928E-2</v>
      </c>
      <c r="K1280" s="59">
        <v>1.3272729979262927E-4</v>
      </c>
      <c r="L1280" s="59">
        <v>4.0558940832230841E-2</v>
      </c>
      <c r="M1280" s="59">
        <v>4.055894083223084E-4</v>
      </c>
      <c r="N1280" s="29">
        <v>0</v>
      </c>
      <c r="O1280" s="29">
        <v>0</v>
      </c>
      <c r="P1280" s="29">
        <v>1.5482912062542561E-2</v>
      </c>
      <c r="Q1280" s="29">
        <v>1.5482912062542561E-2</v>
      </c>
      <c r="R1280" s="29">
        <v>0</v>
      </c>
      <c r="S1280" s="29">
        <v>0</v>
      </c>
      <c r="T1280" s="29">
        <v>0</v>
      </c>
      <c r="U1280" s="29">
        <v>0</v>
      </c>
      <c r="V1280" s="29"/>
      <c r="W1280" s="29"/>
      <c r="X1280" s="29">
        <v>0</v>
      </c>
      <c r="Y1280" s="29">
        <v>0</v>
      </c>
      <c r="Z1280" s="28" t="s">
        <v>19</v>
      </c>
      <c r="AA1280" s="37"/>
      <c r="AB1280" s="38">
        <f t="shared" si="24"/>
        <v>-3.7069722492986417</v>
      </c>
    </row>
    <row r="1281" spans="1:28">
      <c r="A1281" s="27">
        <v>43278</v>
      </c>
      <c r="B1281" s="29">
        <v>0.10672477032139109</v>
      </c>
      <c r="C1281" s="29">
        <v>0.10672477032139109</v>
      </c>
      <c r="D1281" s="29">
        <v>0.39864788396145512</v>
      </c>
      <c r="E1281" s="29">
        <v>0.39864788396145512</v>
      </c>
      <c r="F1281" s="29">
        <v>0</v>
      </c>
      <c r="G1281" s="29">
        <v>0</v>
      </c>
      <c r="H1281" s="29">
        <v>0.13037053187249686</v>
      </c>
      <c r="I1281" s="29">
        <v>0.13037053187249686</v>
      </c>
      <c r="J1281" s="29">
        <v>3.0071208316114064E-2</v>
      </c>
      <c r="K1281" s="59">
        <v>3.0071208316114064E-4</v>
      </c>
      <c r="L1281" s="59">
        <v>0.29212109438217349</v>
      </c>
      <c r="M1281" s="59">
        <v>2.9212109438217348E-3</v>
      </c>
      <c r="N1281" s="29">
        <v>0</v>
      </c>
      <c r="O1281" s="29">
        <v>0</v>
      </c>
      <c r="P1281" s="29">
        <v>5.1297239523949448E-2</v>
      </c>
      <c r="Q1281" s="29">
        <v>5.1297239523949448E-2</v>
      </c>
      <c r="R1281" s="29">
        <v>0</v>
      </c>
      <c r="S1281" s="29">
        <v>0</v>
      </c>
      <c r="T1281" s="29">
        <v>0</v>
      </c>
      <c r="U1281" s="29">
        <v>0</v>
      </c>
      <c r="V1281" s="29"/>
      <c r="W1281" s="29"/>
      <c r="X1281" s="29">
        <v>0</v>
      </c>
      <c r="Y1281" s="29">
        <v>0</v>
      </c>
      <c r="Z1281" s="28" t="s">
        <v>19</v>
      </c>
      <c r="AA1281" s="37"/>
      <c r="AB1281" s="38">
        <f t="shared" si="24"/>
        <v>-2.0373746376003705</v>
      </c>
    </row>
    <row r="1282" spans="1:28">
      <c r="A1282" s="27">
        <v>43279</v>
      </c>
      <c r="B1282" s="29">
        <v>7.4598825264713328E-2</v>
      </c>
      <c r="C1282" s="29">
        <v>7.4598825264713328E-2</v>
      </c>
      <c r="D1282" s="29">
        <v>2.9991302360465943E-2</v>
      </c>
      <c r="E1282" s="29">
        <v>2.9991302360465943E-2</v>
      </c>
      <c r="F1282" s="29">
        <v>0</v>
      </c>
      <c r="G1282" s="29">
        <v>0</v>
      </c>
      <c r="H1282" s="29">
        <v>7.098561753742165E-2</v>
      </c>
      <c r="I1282" s="29">
        <v>7.098561753742165E-2</v>
      </c>
      <c r="J1282" s="29">
        <v>1.7019284681626987E-2</v>
      </c>
      <c r="K1282" s="59">
        <v>1.7019284681626986E-4</v>
      </c>
      <c r="L1282" s="59">
        <v>1.156895502786013E-2</v>
      </c>
      <c r="M1282" s="59">
        <v>1.156895502786013E-4</v>
      </c>
      <c r="N1282" s="29">
        <v>0</v>
      </c>
      <c r="O1282" s="29">
        <v>0</v>
      </c>
      <c r="P1282" s="29">
        <v>1.6577808178581753E-2</v>
      </c>
      <c r="Q1282" s="29">
        <v>1.6577808178581753E-2</v>
      </c>
      <c r="R1282" s="29">
        <v>0</v>
      </c>
      <c r="S1282" s="29">
        <v>0</v>
      </c>
      <c r="T1282" s="29">
        <v>0</v>
      </c>
      <c r="U1282" s="29">
        <v>0</v>
      </c>
      <c r="V1282" s="29"/>
      <c r="W1282" s="29"/>
      <c r="X1282" s="29">
        <v>0</v>
      </c>
      <c r="Y1282" s="29">
        <v>0</v>
      </c>
      <c r="Z1282" s="28" t="s">
        <v>19</v>
      </c>
      <c r="AA1282" s="37"/>
      <c r="AB1282" s="38">
        <f t="shared" si="24"/>
        <v>-2.6452779923563439</v>
      </c>
    </row>
    <row r="1283" spans="1:28">
      <c r="A1283" s="27">
        <v>43280</v>
      </c>
      <c r="B1283" s="29">
        <v>1.002527789257293E-2</v>
      </c>
      <c r="C1283" s="29">
        <v>1.002527789257293E-2</v>
      </c>
      <c r="D1283" s="29">
        <v>1.5382519096501306E-2</v>
      </c>
      <c r="E1283" s="29">
        <v>1.5382519096501306E-2</v>
      </c>
      <c r="F1283" s="29">
        <v>0</v>
      </c>
      <c r="G1283" s="29">
        <v>0</v>
      </c>
      <c r="H1283" s="29">
        <v>1.0459214234578511E-2</v>
      </c>
      <c r="I1283" s="29">
        <v>1.0459214234578511E-2</v>
      </c>
      <c r="J1283" s="29">
        <v>7.4244206376959049E-3</v>
      </c>
      <c r="K1283" s="59">
        <v>7.424420637695905E-5</v>
      </c>
      <c r="L1283" s="59">
        <v>1.3114057535754637E-2</v>
      </c>
      <c r="M1283" s="59">
        <v>1.3114057535754638E-4</v>
      </c>
      <c r="N1283" s="29">
        <v>0</v>
      </c>
      <c r="O1283" s="29">
        <v>0</v>
      </c>
      <c r="P1283" s="29">
        <v>7.8852810187952579E-3</v>
      </c>
      <c r="Q1283" s="29">
        <v>7.8852810187952579E-3</v>
      </c>
      <c r="R1283" s="29">
        <v>2.1317219929535627E-3</v>
      </c>
      <c r="S1283" s="29">
        <v>2.1317219929535627E-3</v>
      </c>
      <c r="T1283" s="29">
        <v>0</v>
      </c>
      <c r="U1283" s="29">
        <v>0</v>
      </c>
      <c r="V1283" s="29"/>
      <c r="W1283" s="29"/>
      <c r="X1283" s="29">
        <v>1.9797243437809538E-3</v>
      </c>
      <c r="Y1283" s="29">
        <v>1.9797243437809538E-3</v>
      </c>
      <c r="Z1283" s="28" t="s">
        <v>19</v>
      </c>
      <c r="AA1283" s="37"/>
      <c r="AB1283" s="38">
        <f t="shared" si="24"/>
        <v>-4.5602719441442803</v>
      </c>
    </row>
    <row r="1284" spans="1:28">
      <c r="A1284" s="27">
        <v>43281</v>
      </c>
      <c r="B1284" s="29">
        <v>0.11151098177020359</v>
      </c>
      <c r="C1284" s="29">
        <v>0.11151098177020359</v>
      </c>
      <c r="D1284" s="29">
        <v>3.6712279380285069E-3</v>
      </c>
      <c r="E1284" s="29">
        <v>3.6712279380285069E-3</v>
      </c>
      <c r="F1284" s="29">
        <v>0</v>
      </c>
      <c r="G1284" s="29">
        <v>0</v>
      </c>
      <c r="H1284" s="29">
        <v>0.10277596564541122</v>
      </c>
      <c r="I1284" s="29">
        <v>0.10277596564541122</v>
      </c>
      <c r="J1284" s="29">
        <v>7.334997828647595E-2</v>
      </c>
      <c r="K1284" s="59">
        <v>7.3349978286475954E-4</v>
      </c>
      <c r="L1284" s="59">
        <v>1.9313781348681352E-3</v>
      </c>
      <c r="M1284" s="59">
        <v>1.9313781348681353E-5</v>
      </c>
      <c r="N1284" s="29">
        <v>0</v>
      </c>
      <c r="O1284" s="29">
        <v>0</v>
      </c>
      <c r="P1284" s="29">
        <v>6.756507428061885E-2</v>
      </c>
      <c r="Q1284" s="29">
        <v>6.756507428061885E-2</v>
      </c>
      <c r="R1284" s="29">
        <v>0</v>
      </c>
      <c r="S1284" s="29">
        <v>0</v>
      </c>
      <c r="T1284" s="29">
        <v>0</v>
      </c>
      <c r="U1284" s="29">
        <v>0</v>
      </c>
      <c r="V1284" s="29"/>
      <c r="W1284" s="29"/>
      <c r="X1284" s="29">
        <v>0</v>
      </c>
      <c r="Y1284" s="29">
        <v>0</v>
      </c>
      <c r="Z1284" s="28" t="s">
        <v>19</v>
      </c>
      <c r="AA1284" s="37"/>
      <c r="AB1284" s="38">
        <f t="shared" si="24"/>
        <v>-2.2752037505195299</v>
      </c>
    </row>
    <row r="1285" spans="1:28">
      <c r="A1285" s="27">
        <v>43282</v>
      </c>
      <c r="B1285" s="29">
        <v>1.682987252675152E-2</v>
      </c>
      <c r="C1285" s="29">
        <v>1.682987252675152E-2</v>
      </c>
      <c r="D1285" s="29">
        <v>1.059843751508889E-2</v>
      </c>
      <c r="E1285" s="29">
        <v>1.059843751508889E-2</v>
      </c>
      <c r="F1285" s="29">
        <v>0</v>
      </c>
      <c r="G1285" s="29">
        <v>0</v>
      </c>
      <c r="H1285" s="29">
        <v>1.6325126518223182E-2</v>
      </c>
      <c r="I1285" s="29">
        <v>1.6325126518223182E-2</v>
      </c>
      <c r="J1285" s="29">
        <v>8.7585631922094641E-3</v>
      </c>
      <c r="K1285" s="59">
        <v>8.7585631922094644E-5</v>
      </c>
      <c r="L1285" s="59">
        <v>3.8627562697362704E-3</v>
      </c>
      <c r="M1285" s="59">
        <v>3.8627562697362705E-5</v>
      </c>
      <c r="N1285" s="29">
        <v>0</v>
      </c>
      <c r="O1285" s="29">
        <v>0</v>
      </c>
      <c r="P1285" s="29">
        <v>8.3620030101616994E-3</v>
      </c>
      <c r="Q1285" s="29">
        <v>8.3620030101616994E-3</v>
      </c>
      <c r="R1285" s="29">
        <v>0</v>
      </c>
      <c r="S1285" s="29">
        <v>0</v>
      </c>
      <c r="T1285" s="29">
        <v>0</v>
      </c>
      <c r="U1285" s="29">
        <v>0</v>
      </c>
      <c r="V1285" s="29"/>
      <c r="W1285" s="29"/>
      <c r="X1285" s="29">
        <v>0</v>
      </c>
      <c r="Y1285" s="29">
        <v>0</v>
      </c>
      <c r="Z1285" s="28" t="s">
        <v>19</v>
      </c>
      <c r="AA1285" s="37"/>
      <c r="AB1285" s="38">
        <f t="shared" si="24"/>
        <v>-4.1150498538819438</v>
      </c>
    </row>
    <row r="1286" spans="1:28">
      <c r="A1286" s="27">
        <v>43283</v>
      </c>
      <c r="B1286" s="29">
        <v>2.3618365032886099E-2</v>
      </c>
      <c r="C1286" s="29">
        <v>2.3618365032886099E-2</v>
      </c>
      <c r="D1286" s="29">
        <v>8.4070831749546202E-2</v>
      </c>
      <c r="E1286" s="29">
        <v>8.4070831749546202E-2</v>
      </c>
      <c r="F1286" s="29">
        <v>0</v>
      </c>
      <c r="G1286" s="29">
        <v>0</v>
      </c>
      <c r="H1286" s="29">
        <v>2.8515012630721679E-2</v>
      </c>
      <c r="I1286" s="29">
        <v>2.8515012630721679E-2</v>
      </c>
      <c r="J1286" s="29">
        <v>9.5723579005083798E-4</v>
      </c>
      <c r="K1286" s="59">
        <v>9.5723579005083792E-6</v>
      </c>
      <c r="L1286" s="59">
        <v>6.5940434180268515E-2</v>
      </c>
      <c r="M1286" s="59">
        <v>6.5940434180268516E-4</v>
      </c>
      <c r="N1286" s="29">
        <v>0</v>
      </c>
      <c r="O1286" s="29">
        <v>0</v>
      </c>
      <c r="P1286" s="29">
        <v>6.2208724880954474E-3</v>
      </c>
      <c r="Q1286" s="29">
        <v>6.2208724880954474E-3</v>
      </c>
      <c r="R1286" s="29">
        <v>1.8473864961289072E-3</v>
      </c>
      <c r="S1286" s="29">
        <v>1.8473864961289072E-3</v>
      </c>
      <c r="T1286" s="29">
        <v>1.1894678032692342E-5</v>
      </c>
      <c r="U1286" s="29">
        <v>1.1894678032692342E-5</v>
      </c>
      <c r="V1286" s="29"/>
      <c r="W1286" s="29"/>
      <c r="X1286" s="29">
        <v>1.7165108742849759E-3</v>
      </c>
      <c r="Y1286" s="29">
        <v>1.7165108742849759E-3</v>
      </c>
      <c r="Z1286" s="28" t="s">
        <v>19</v>
      </c>
      <c r="AA1286" s="37"/>
      <c r="AB1286" s="38">
        <f t="shared" si="24"/>
        <v>-3.5573245714236479</v>
      </c>
    </row>
    <row r="1287" spans="1:28">
      <c r="A1287" s="27">
        <v>43284</v>
      </c>
      <c r="B1287" s="29">
        <v>3.1830253997520409E-2</v>
      </c>
      <c r="C1287" s="29">
        <v>3.1830253997520409E-2</v>
      </c>
      <c r="D1287" s="29">
        <v>0.14802498074885373</v>
      </c>
      <c r="E1287" s="29">
        <v>0.14802498074885373</v>
      </c>
      <c r="F1287" s="29">
        <v>0</v>
      </c>
      <c r="G1287" s="29">
        <v>0</v>
      </c>
      <c r="H1287" s="29">
        <v>4.1242022623849711E-2</v>
      </c>
      <c r="I1287" s="29">
        <v>4.1242022623849711E-2</v>
      </c>
      <c r="J1287" s="29">
        <v>2.519629971071622E-2</v>
      </c>
      <c r="K1287" s="59">
        <v>2.5196299710716219E-4</v>
      </c>
      <c r="L1287" s="59">
        <v>0.11615626568684004</v>
      </c>
      <c r="M1287" s="59">
        <v>1.1615626568684005E-3</v>
      </c>
      <c r="N1287" s="29">
        <v>0</v>
      </c>
      <c r="O1287" s="29">
        <v>0</v>
      </c>
      <c r="P1287" s="29">
        <v>3.2564053635196613E-2</v>
      </c>
      <c r="Q1287" s="29">
        <v>3.2564053635196613E-2</v>
      </c>
      <c r="R1287" s="29">
        <v>0</v>
      </c>
      <c r="S1287" s="29">
        <v>0</v>
      </c>
      <c r="T1287" s="29">
        <v>0</v>
      </c>
      <c r="U1287" s="29">
        <v>0</v>
      </c>
      <c r="V1287" s="29"/>
      <c r="W1287" s="29"/>
      <c r="X1287" s="29">
        <v>0</v>
      </c>
      <c r="Y1287" s="29">
        <v>0</v>
      </c>
      <c r="Z1287" s="28" t="s">
        <v>19</v>
      </c>
      <c r="AA1287" s="37"/>
      <c r="AB1287" s="38">
        <f t="shared" si="24"/>
        <v>-3.1882975758408625</v>
      </c>
    </row>
    <row r="1288" spans="1:28">
      <c r="A1288" s="27">
        <v>43285</v>
      </c>
      <c r="B1288" s="29">
        <v>1.5502482422181458E-2</v>
      </c>
      <c r="C1288" s="29">
        <v>1.5502482422181458E-2</v>
      </c>
      <c r="D1288" s="29">
        <v>1.0519618617197617</v>
      </c>
      <c r="E1288" s="29">
        <v>1.0519618617197617</v>
      </c>
      <c r="F1288" s="29">
        <v>0</v>
      </c>
      <c r="G1288" s="29">
        <v>0</v>
      </c>
      <c r="H1288" s="29">
        <v>9.9455654319681314E-2</v>
      </c>
      <c r="I1288" s="29">
        <v>9.9455654319681314E-2</v>
      </c>
      <c r="J1288" s="29">
        <v>1.8378173685360594E-3</v>
      </c>
      <c r="K1288" s="59">
        <v>1.8378173685360594E-5</v>
      </c>
      <c r="L1288" s="59">
        <v>0.73301594352650334</v>
      </c>
      <c r="M1288" s="59">
        <v>7.3301594352650334E-3</v>
      </c>
      <c r="N1288" s="29">
        <v>0</v>
      </c>
      <c r="O1288" s="29">
        <v>0</v>
      </c>
      <c r="P1288" s="29">
        <v>6.106321890297222E-2</v>
      </c>
      <c r="Q1288" s="29">
        <v>6.106321890297222E-2</v>
      </c>
      <c r="R1288" s="29">
        <v>9.6308721633960141E-3</v>
      </c>
      <c r="S1288" s="29">
        <v>9.6308721633960141E-3</v>
      </c>
      <c r="T1288" s="29">
        <v>0</v>
      </c>
      <c r="U1288" s="29">
        <v>0</v>
      </c>
      <c r="V1288" s="29"/>
      <c r="W1288" s="29"/>
      <c r="X1288" s="29">
        <v>8.9441644533114189E-3</v>
      </c>
      <c r="Y1288" s="29">
        <v>8.9441644533114189E-3</v>
      </c>
      <c r="Z1288" s="28" t="s">
        <v>19</v>
      </c>
      <c r="AA1288" s="37"/>
      <c r="AB1288" s="38">
        <f t="shared" si="24"/>
        <v>-2.3080434193941048</v>
      </c>
    </row>
    <row r="1289" spans="1:28">
      <c r="A1289" s="27">
        <v>43286</v>
      </c>
      <c r="B1289" s="29">
        <v>3.6754646580435382E-2</v>
      </c>
      <c r="C1289" s="29">
        <v>3.6754646580435382E-2</v>
      </c>
      <c r="D1289" s="29">
        <v>0.27562472035254021</v>
      </c>
      <c r="E1289" s="29">
        <v>0.27562472035254021</v>
      </c>
      <c r="F1289" s="29">
        <v>0</v>
      </c>
      <c r="G1289" s="29">
        <v>0</v>
      </c>
      <c r="H1289" s="29">
        <v>5.6103113838408124E-2</v>
      </c>
      <c r="I1289" s="29">
        <v>5.6103113838408124E-2</v>
      </c>
      <c r="J1289" s="29">
        <v>2.5297925157407346E-2</v>
      </c>
      <c r="K1289" s="59">
        <v>2.5297925157407344E-4</v>
      </c>
      <c r="L1289" s="59">
        <v>0.14292198198024197</v>
      </c>
      <c r="M1289" s="59">
        <v>1.4292198198024198E-3</v>
      </c>
      <c r="N1289" s="29">
        <v>0</v>
      </c>
      <c r="O1289" s="29">
        <v>0</v>
      </c>
      <c r="P1289" s="29">
        <v>3.4825469467364832E-2</v>
      </c>
      <c r="Q1289" s="29">
        <v>3.4825469467364832E-2</v>
      </c>
      <c r="R1289" s="29">
        <v>0</v>
      </c>
      <c r="S1289" s="29">
        <v>0</v>
      </c>
      <c r="T1289" s="29">
        <v>0</v>
      </c>
      <c r="U1289" s="29">
        <v>0</v>
      </c>
      <c r="V1289" s="29"/>
      <c r="W1289" s="29"/>
      <c r="X1289" s="29">
        <v>0</v>
      </c>
      <c r="Y1289" s="29">
        <v>0</v>
      </c>
      <c r="Z1289" s="28" t="s">
        <v>19</v>
      </c>
      <c r="AA1289" s="37"/>
      <c r="AB1289" s="38">
        <f t="shared" ref="AB1289:AB1352" si="25">IF(I1289&gt;0,LN(I1289),"")</f>
        <v>-2.8805639628528752</v>
      </c>
    </row>
    <row r="1290" spans="1:28">
      <c r="A1290" s="27">
        <v>43287</v>
      </c>
      <c r="B1290" s="29">
        <v>5.2927880386983263E-3</v>
      </c>
      <c r="C1290" s="29">
        <v>5.2927880386983263E-3</v>
      </c>
      <c r="D1290" s="29">
        <v>0</v>
      </c>
      <c r="E1290" s="29">
        <v>0</v>
      </c>
      <c r="F1290" s="29">
        <v>0</v>
      </c>
      <c r="G1290" s="29">
        <v>0</v>
      </c>
      <c r="H1290" s="29">
        <v>4.8640724007241593E-3</v>
      </c>
      <c r="I1290" s="29">
        <v>4.8640724007241593E-3</v>
      </c>
      <c r="J1290" s="29">
        <v>3.0136376641129161E-3</v>
      </c>
      <c r="K1290" s="59">
        <v>3.0136376641129161E-5</v>
      </c>
      <c r="L1290" s="59">
        <v>0</v>
      </c>
      <c r="M1290" s="59">
        <v>0</v>
      </c>
      <c r="N1290" s="29">
        <v>0</v>
      </c>
      <c r="O1290" s="29">
        <v>0</v>
      </c>
      <c r="P1290" s="29">
        <v>2.7695331233025321E-3</v>
      </c>
      <c r="Q1290" s="29">
        <v>2.7695331233025321E-3</v>
      </c>
      <c r="R1290" s="29">
        <v>0</v>
      </c>
      <c r="S1290" s="29">
        <v>0</v>
      </c>
      <c r="T1290" s="29">
        <v>0</v>
      </c>
      <c r="U1290" s="29">
        <v>0</v>
      </c>
      <c r="V1290" s="29"/>
      <c r="W1290" s="29"/>
      <c r="X1290" s="29">
        <v>0</v>
      </c>
      <c r="Y1290" s="29">
        <v>0</v>
      </c>
      <c r="Z1290" s="28" t="s">
        <v>19</v>
      </c>
      <c r="AA1290" s="37"/>
      <c r="AB1290" s="38">
        <f t="shared" si="25"/>
        <v>-5.3258792494117495</v>
      </c>
    </row>
    <row r="1291" spans="1:28">
      <c r="A1291" s="27">
        <v>43288</v>
      </c>
      <c r="B1291" s="29">
        <v>9.0335212088459155E-2</v>
      </c>
      <c r="C1291" s="29">
        <v>9.0335212088459155E-2</v>
      </c>
      <c r="D1291" s="29">
        <v>2.817370928187406</v>
      </c>
      <c r="E1291" s="29">
        <v>2.817370928187406</v>
      </c>
      <c r="F1291" s="29">
        <v>0</v>
      </c>
      <c r="G1291" s="29">
        <v>0</v>
      </c>
      <c r="H1291" s="29">
        <v>0.31122500556925514</v>
      </c>
      <c r="I1291" s="29">
        <v>0.31122500556925514</v>
      </c>
      <c r="J1291" s="29">
        <v>0.16202117175827307</v>
      </c>
      <c r="K1291" s="59">
        <v>1.6202117175827307E-3</v>
      </c>
      <c r="L1291" s="59">
        <v>4.8926402677706902</v>
      </c>
      <c r="M1291" s="59">
        <v>4.8926402677706898E-2</v>
      </c>
      <c r="N1291" s="29">
        <v>0</v>
      </c>
      <c r="O1291" s="29">
        <v>0</v>
      </c>
      <c r="P1291" s="29">
        <v>0.54520114589124768</v>
      </c>
      <c r="Q1291" s="29">
        <v>0.54520114589124768</v>
      </c>
      <c r="R1291" s="29">
        <v>0</v>
      </c>
      <c r="S1291" s="29">
        <v>0</v>
      </c>
      <c r="T1291" s="29">
        <v>0</v>
      </c>
      <c r="U1291" s="29">
        <v>0</v>
      </c>
      <c r="V1291" s="29"/>
      <c r="W1291" s="29"/>
      <c r="X1291" s="29">
        <v>0</v>
      </c>
      <c r="Y1291" s="29">
        <v>0</v>
      </c>
      <c r="Z1291" s="28" t="s">
        <v>19</v>
      </c>
      <c r="AA1291" s="37"/>
      <c r="AB1291" s="38">
        <f t="shared" si="25"/>
        <v>-1.1672391378196609</v>
      </c>
    </row>
    <row r="1292" spans="1:28">
      <c r="A1292" s="27">
        <v>43289</v>
      </c>
      <c r="B1292" s="29">
        <v>1.4569370218365393E-2</v>
      </c>
      <c r="C1292" s="29">
        <v>1.4569370218365393E-2</v>
      </c>
      <c r="D1292" s="29">
        <v>0.17443241625061562</v>
      </c>
      <c r="E1292" s="29">
        <v>0.17443241625061562</v>
      </c>
      <c r="F1292" s="29">
        <v>0</v>
      </c>
      <c r="G1292" s="29">
        <v>0</v>
      </c>
      <c r="H1292" s="29">
        <v>2.751827111277285E-2</v>
      </c>
      <c r="I1292" s="29">
        <v>2.751827111277285E-2</v>
      </c>
      <c r="J1292" s="29">
        <v>1.1064862959115086E-2</v>
      </c>
      <c r="K1292" s="59">
        <v>1.1064862959115086E-4</v>
      </c>
      <c r="L1292" s="59">
        <v>5.6009965911175914E-2</v>
      </c>
      <c r="M1292" s="59">
        <v>5.600996591117592E-4</v>
      </c>
      <c r="N1292" s="29">
        <v>0</v>
      </c>
      <c r="O1292" s="29">
        <v>0</v>
      </c>
      <c r="P1292" s="29">
        <v>1.4705414657959652E-2</v>
      </c>
      <c r="Q1292" s="29">
        <v>1.4705414657959652E-2</v>
      </c>
      <c r="R1292" s="29">
        <v>1.2855776775984927E-3</v>
      </c>
      <c r="S1292" s="29">
        <v>1.2855776775984927E-3</v>
      </c>
      <c r="T1292" s="29">
        <v>0</v>
      </c>
      <c r="U1292" s="29">
        <v>0</v>
      </c>
      <c r="V1292" s="29"/>
      <c r="W1292" s="29"/>
      <c r="X1292" s="29">
        <v>1.1939124485162455E-3</v>
      </c>
      <c r="Y1292" s="29">
        <v>1.1939124485162455E-3</v>
      </c>
      <c r="Z1292" s="28" t="s">
        <v>19</v>
      </c>
      <c r="AA1292" s="37"/>
      <c r="AB1292" s="38">
        <f t="shared" si="25"/>
        <v>-3.5929050908274704</v>
      </c>
    </row>
    <row r="1293" spans="1:28">
      <c r="A1293" s="27">
        <v>43290</v>
      </c>
      <c r="B1293" s="29">
        <v>8.8895052505536636E-3</v>
      </c>
      <c r="C1293" s="29">
        <v>8.8895052505536636E-3</v>
      </c>
      <c r="D1293" s="29">
        <v>1.85412300947341E-3</v>
      </c>
      <c r="E1293" s="29">
        <v>1.85412300947341E-3</v>
      </c>
      <c r="F1293" s="29">
        <v>0</v>
      </c>
      <c r="G1293" s="29">
        <v>0</v>
      </c>
      <c r="H1293" s="29">
        <v>8.3196395457825669E-3</v>
      </c>
      <c r="I1293" s="29">
        <v>8.3196395457825669E-3</v>
      </c>
      <c r="J1293" s="29">
        <v>5.5774549384874613E-3</v>
      </c>
      <c r="K1293" s="59">
        <v>5.5774549384874614E-5</v>
      </c>
      <c r="L1293" s="59">
        <v>1.9313781348681352E-3</v>
      </c>
      <c r="M1293" s="59">
        <v>1.9313781348681353E-5</v>
      </c>
      <c r="N1293" s="29">
        <v>0</v>
      </c>
      <c r="O1293" s="29">
        <v>0</v>
      </c>
      <c r="P1293" s="29">
        <v>5.2821228504579361E-3</v>
      </c>
      <c r="Q1293" s="29">
        <v>5.2821228504579361E-3</v>
      </c>
      <c r="R1293" s="29">
        <v>0</v>
      </c>
      <c r="S1293" s="29">
        <v>0</v>
      </c>
      <c r="T1293" s="29">
        <v>0</v>
      </c>
      <c r="U1293" s="29">
        <v>0</v>
      </c>
      <c r="V1293" s="29"/>
      <c r="W1293" s="29"/>
      <c r="X1293" s="29">
        <v>0</v>
      </c>
      <c r="Y1293" s="29">
        <v>0</v>
      </c>
      <c r="Z1293" s="28" t="s">
        <v>19</v>
      </c>
      <c r="AA1293" s="37"/>
      <c r="AB1293" s="38">
        <f t="shared" si="25"/>
        <v>-4.7891363489117342</v>
      </c>
    </row>
    <row r="1294" spans="1:28">
      <c r="A1294" s="27">
        <v>43291</v>
      </c>
      <c r="B1294" s="29">
        <v>2.1459734866624218E-2</v>
      </c>
      <c r="C1294" s="29">
        <v>2.1459734866624218E-2</v>
      </c>
      <c r="D1294" s="29">
        <v>0.92572692244551025</v>
      </c>
      <c r="E1294" s="29">
        <v>0.92572692244551025</v>
      </c>
      <c r="F1294" s="29">
        <v>0</v>
      </c>
      <c r="G1294" s="29">
        <v>0</v>
      </c>
      <c r="H1294" s="29">
        <v>9.4705344059266311E-2</v>
      </c>
      <c r="I1294" s="29">
        <v>9.4705344059266311E-2</v>
      </c>
      <c r="J1294" s="29">
        <v>2.8630457630356751E-2</v>
      </c>
      <c r="K1294" s="59">
        <v>2.8630457630356751E-4</v>
      </c>
      <c r="L1294" s="59">
        <v>0.67405096906897921</v>
      </c>
      <c r="M1294" s="59">
        <v>6.7405096906897922E-3</v>
      </c>
      <c r="N1294" s="29">
        <v>0</v>
      </c>
      <c r="O1294" s="29">
        <v>0</v>
      </c>
      <c r="P1294" s="29">
        <v>8.090949550225171E-2</v>
      </c>
      <c r="Q1294" s="29">
        <v>8.090949550225171E-2</v>
      </c>
      <c r="R1294" s="29">
        <v>0</v>
      </c>
      <c r="S1294" s="29">
        <v>0</v>
      </c>
      <c r="T1294" s="29">
        <v>0</v>
      </c>
      <c r="U1294" s="29">
        <v>0</v>
      </c>
      <c r="V1294" s="29"/>
      <c r="W1294" s="29"/>
      <c r="X1294" s="29">
        <v>0</v>
      </c>
      <c r="Y1294" s="29">
        <v>0</v>
      </c>
      <c r="Z1294" s="28" t="s">
        <v>19</v>
      </c>
      <c r="AA1294" s="37"/>
      <c r="AB1294" s="38">
        <f t="shared" si="25"/>
        <v>-2.356984848922254</v>
      </c>
    </row>
    <row r="1295" spans="1:28">
      <c r="A1295" s="27">
        <v>43292</v>
      </c>
      <c r="B1295" s="29">
        <v>1.2223066408112661E-2</v>
      </c>
      <c r="C1295" s="29">
        <v>1.2223066408112661E-2</v>
      </c>
      <c r="D1295" s="29">
        <v>9.3005514084575063E-3</v>
      </c>
      <c r="E1295" s="29">
        <v>9.3005514084575063E-3</v>
      </c>
      <c r="F1295" s="29">
        <v>0</v>
      </c>
      <c r="G1295" s="29">
        <v>0</v>
      </c>
      <c r="H1295" s="29">
        <v>1.1986342799797833E-2</v>
      </c>
      <c r="I1295" s="29">
        <v>1.1986342799797833E-2</v>
      </c>
      <c r="J1295" s="29">
        <v>8.6101662587023571E-3</v>
      </c>
      <c r="K1295" s="59">
        <v>8.6101662587023572E-5</v>
      </c>
      <c r="L1295" s="59">
        <v>3.8627562697362704E-3</v>
      </c>
      <c r="M1295" s="59">
        <v>3.8627562697362705E-5</v>
      </c>
      <c r="N1295" s="29">
        <v>0</v>
      </c>
      <c r="O1295" s="29">
        <v>0</v>
      </c>
      <c r="P1295" s="29">
        <v>8.2256262228529182E-3</v>
      </c>
      <c r="Q1295" s="29">
        <v>8.2256262228529182E-3</v>
      </c>
      <c r="R1295" s="29">
        <v>0</v>
      </c>
      <c r="S1295" s="29">
        <v>0</v>
      </c>
      <c r="T1295" s="29">
        <v>0</v>
      </c>
      <c r="U1295" s="29">
        <v>0</v>
      </c>
      <c r="V1295" s="29"/>
      <c r="W1295" s="29"/>
      <c r="X1295" s="29">
        <v>0</v>
      </c>
      <c r="Y1295" s="29">
        <v>0</v>
      </c>
      <c r="Z1295" s="28" t="s">
        <v>19</v>
      </c>
      <c r="AA1295" s="37"/>
      <c r="AB1295" s="38">
        <f t="shared" si="25"/>
        <v>-4.4239873773386105</v>
      </c>
    </row>
    <row r="1296" spans="1:28">
      <c r="A1296" s="27">
        <v>43293</v>
      </c>
      <c r="B1296" s="29">
        <v>4.8541660043869396E-3</v>
      </c>
      <c r="C1296" s="29">
        <v>4.8541660043869396E-3</v>
      </c>
      <c r="D1296" s="29">
        <v>0.22469460083242204</v>
      </c>
      <c r="E1296" s="29">
        <v>0.22469460083242204</v>
      </c>
      <c r="F1296" s="29">
        <v>0</v>
      </c>
      <c r="G1296" s="29">
        <v>0</v>
      </c>
      <c r="H1296" s="29">
        <v>2.2661233202377062E-2</v>
      </c>
      <c r="I1296" s="29">
        <v>2.2661233202377062E-2</v>
      </c>
      <c r="J1296" s="29">
        <v>9.4017229869345492E-3</v>
      </c>
      <c r="K1296" s="59">
        <v>9.4017229869345487E-5</v>
      </c>
      <c r="L1296" s="59">
        <v>0.45001110542427558</v>
      </c>
      <c r="M1296" s="59">
        <v>4.5001110542427555E-3</v>
      </c>
      <c r="N1296" s="29">
        <v>0</v>
      </c>
      <c r="O1296" s="29">
        <v>0</v>
      </c>
      <c r="P1296" s="29">
        <v>4.5091066884311644E-2</v>
      </c>
      <c r="Q1296" s="29">
        <v>4.5091066884311644E-2</v>
      </c>
      <c r="R1296" s="29">
        <v>0</v>
      </c>
      <c r="S1296" s="29">
        <v>0</v>
      </c>
      <c r="T1296" s="29">
        <v>0</v>
      </c>
      <c r="U1296" s="29">
        <v>0</v>
      </c>
      <c r="V1296" s="29"/>
      <c r="W1296" s="29"/>
      <c r="X1296" s="29">
        <v>0</v>
      </c>
      <c r="Y1296" s="29">
        <v>0</v>
      </c>
      <c r="Z1296" s="28" t="s">
        <v>19</v>
      </c>
      <c r="AA1296" s="37"/>
      <c r="AB1296" s="38">
        <f t="shared" si="25"/>
        <v>-3.7870996028694077</v>
      </c>
    </row>
    <row r="1297" spans="1:28">
      <c r="A1297" s="27">
        <v>43294</v>
      </c>
      <c r="B1297" s="29">
        <v>0.29919779381377648</v>
      </c>
      <c r="C1297" s="29">
        <v>0.29919779381377648</v>
      </c>
      <c r="D1297" s="29">
        <v>0.18155598260472089</v>
      </c>
      <c r="E1297" s="29">
        <v>0.18155598260472089</v>
      </c>
      <c r="F1297" s="29">
        <v>0</v>
      </c>
      <c r="G1297" s="29">
        <v>0</v>
      </c>
      <c r="H1297" s="29">
        <v>0.28966881139918305</v>
      </c>
      <c r="I1297" s="29">
        <v>0.28966881139918305</v>
      </c>
      <c r="J1297" s="29">
        <v>0.27338907079505359</v>
      </c>
      <c r="K1297" s="59">
        <v>2.733890707950536E-3</v>
      </c>
      <c r="L1297" s="59">
        <v>4.2490318967098976E-2</v>
      </c>
      <c r="M1297" s="59">
        <v>4.2490318967098976E-4</v>
      </c>
      <c r="N1297" s="29">
        <v>0</v>
      </c>
      <c r="O1297" s="29">
        <v>0</v>
      </c>
      <c r="P1297" s="29">
        <v>0.25468628032364349</v>
      </c>
      <c r="Q1297" s="29">
        <v>0.25468628032364349</v>
      </c>
      <c r="R1297" s="29">
        <v>0</v>
      </c>
      <c r="S1297" s="29">
        <v>0</v>
      </c>
      <c r="T1297" s="29">
        <v>4.757871213076937E-5</v>
      </c>
      <c r="U1297" s="29">
        <v>4.757871213076937E-5</v>
      </c>
      <c r="V1297" s="29"/>
      <c r="W1297" s="29"/>
      <c r="X1297" s="29">
        <v>3.3924932136752453E-6</v>
      </c>
      <c r="Y1297" s="29">
        <v>3.3924932136752453E-6</v>
      </c>
      <c r="Z1297" s="28" t="s">
        <v>19</v>
      </c>
      <c r="AA1297" s="37"/>
      <c r="AB1297" s="38">
        <f t="shared" si="25"/>
        <v>-1.2390170382723928</v>
      </c>
    </row>
    <row r="1298" spans="1:28">
      <c r="A1298" s="27">
        <v>43295</v>
      </c>
      <c r="B1298" s="29">
        <v>3.0671763571436103E-3</v>
      </c>
      <c r="C1298" s="29">
        <v>3.0671763571436103E-3</v>
      </c>
      <c r="D1298" s="29">
        <v>7.2040404430581441E-3</v>
      </c>
      <c r="E1298" s="29">
        <v>7.2040404430581441E-3</v>
      </c>
      <c r="F1298" s="29">
        <v>0</v>
      </c>
      <c r="G1298" s="29">
        <v>0</v>
      </c>
      <c r="H1298" s="29">
        <v>3.4022621971277565E-3</v>
      </c>
      <c r="I1298" s="29">
        <v>3.4022621971277565E-3</v>
      </c>
      <c r="J1298" s="29">
        <v>1.430524207648536E-3</v>
      </c>
      <c r="K1298" s="59">
        <v>1.430524207648536E-5</v>
      </c>
      <c r="L1298" s="59">
        <v>5.7941344046044058E-3</v>
      </c>
      <c r="M1298" s="59">
        <v>5.7941344046044061E-5</v>
      </c>
      <c r="N1298" s="29">
        <v>0</v>
      </c>
      <c r="O1298" s="29">
        <v>0</v>
      </c>
      <c r="P1298" s="29">
        <v>1.7839764743519269E-3</v>
      </c>
      <c r="Q1298" s="29">
        <v>1.7839764743519269E-3</v>
      </c>
      <c r="R1298" s="29">
        <v>2.678154456124968E-3</v>
      </c>
      <c r="S1298" s="29">
        <v>2.678154456124968E-3</v>
      </c>
      <c r="T1298" s="29">
        <v>0</v>
      </c>
      <c r="U1298" s="29">
        <v>0</v>
      </c>
      <c r="V1298" s="29"/>
      <c r="W1298" s="29"/>
      <c r="X1298" s="29">
        <v>2.4871946673730911E-3</v>
      </c>
      <c r="Y1298" s="29">
        <v>2.4871946673730911E-3</v>
      </c>
      <c r="Z1298" s="28" t="s">
        <v>19</v>
      </c>
      <c r="AA1298" s="37"/>
      <c r="AB1298" s="38">
        <f t="shared" si="25"/>
        <v>-5.6833147165121956</v>
      </c>
    </row>
    <row r="1299" spans="1:28">
      <c r="A1299" s="27">
        <v>43296</v>
      </c>
      <c r="B1299" s="29">
        <v>0.52369298935815478</v>
      </c>
      <c r="C1299" s="29">
        <v>0.52369298935815478</v>
      </c>
      <c r="D1299" s="29">
        <v>0.74324902867774578</v>
      </c>
      <c r="E1299" s="29">
        <v>0.74324902867774578</v>
      </c>
      <c r="F1299" s="29">
        <v>0</v>
      </c>
      <c r="G1299" s="29">
        <v>0</v>
      </c>
      <c r="H1299" s="29">
        <v>0.54147702053033997</v>
      </c>
      <c r="I1299" s="29">
        <v>0.54147702053033997</v>
      </c>
      <c r="J1299" s="29">
        <v>9.2015934873639751E-2</v>
      </c>
      <c r="K1299" s="59">
        <v>9.2015934873639754E-4</v>
      </c>
      <c r="L1299" s="59">
        <v>0.91161047965775976</v>
      </c>
      <c r="M1299" s="59">
        <v>9.1161047965775972E-3</v>
      </c>
      <c r="N1299" s="29">
        <v>0</v>
      </c>
      <c r="O1299" s="29">
        <v>0</v>
      </c>
      <c r="P1299" s="29">
        <v>0.15840306309003546</v>
      </c>
      <c r="Q1299" s="29">
        <v>0.15840306309003546</v>
      </c>
      <c r="R1299" s="29">
        <v>0</v>
      </c>
      <c r="S1299" s="29">
        <v>0</v>
      </c>
      <c r="T1299" s="29">
        <v>0</v>
      </c>
      <c r="U1299" s="29">
        <v>0</v>
      </c>
      <c r="V1299" s="29"/>
      <c r="W1299" s="29"/>
      <c r="X1299" s="29">
        <v>0</v>
      </c>
      <c r="Y1299" s="29">
        <v>0</v>
      </c>
      <c r="Z1299" s="28" t="s">
        <v>19</v>
      </c>
      <c r="AA1299" s="37"/>
      <c r="AB1299" s="38">
        <f t="shared" si="25"/>
        <v>-0.61345465013529343</v>
      </c>
    </row>
    <row r="1300" spans="1:28">
      <c r="A1300" s="27">
        <v>43297</v>
      </c>
      <c r="B1300" s="29">
        <v>7.9204790580032821E-3</v>
      </c>
      <c r="C1300" s="29">
        <v>7.9204790580032821E-3</v>
      </c>
      <c r="D1300" s="29">
        <v>2.73029270035632</v>
      </c>
      <c r="E1300" s="29">
        <v>2.73029270035632</v>
      </c>
      <c r="F1300" s="29">
        <v>0</v>
      </c>
      <c r="G1300" s="29">
        <v>0</v>
      </c>
      <c r="H1300" s="29">
        <v>0.22843252963014254</v>
      </c>
      <c r="I1300" s="29">
        <v>0.22843252963014254</v>
      </c>
      <c r="J1300" s="29">
        <v>2.4766044741694813E-3</v>
      </c>
      <c r="K1300" s="59">
        <v>2.4766044741694812E-5</v>
      </c>
      <c r="L1300" s="59">
        <v>0.81117881664461677</v>
      </c>
      <c r="M1300" s="59">
        <v>8.1117881664461676E-3</v>
      </c>
      <c r="N1300" s="29">
        <v>0</v>
      </c>
      <c r="O1300" s="29">
        <v>0</v>
      </c>
      <c r="P1300" s="29">
        <v>6.7981454146373577E-2</v>
      </c>
      <c r="Q1300" s="29">
        <v>6.7981454146373577E-2</v>
      </c>
      <c r="R1300" s="29">
        <v>0</v>
      </c>
      <c r="S1300" s="29">
        <v>0</v>
      </c>
      <c r="T1300" s="29">
        <v>2.5645646728062427E-2</v>
      </c>
      <c r="U1300" s="29">
        <v>2.5645646728062427E-2</v>
      </c>
      <c r="V1300" s="29"/>
      <c r="W1300" s="29"/>
      <c r="X1300" s="29">
        <v>1.8286052435832856E-3</v>
      </c>
      <c r="Y1300" s="29">
        <v>1.8286052435832856E-3</v>
      </c>
      <c r="Z1300" s="28" t="s">
        <v>19</v>
      </c>
      <c r="AA1300" s="37"/>
      <c r="AB1300" s="38">
        <f t="shared" si="25"/>
        <v>-1.4765143873917737</v>
      </c>
    </row>
    <row r="1301" spans="1:28">
      <c r="A1301" s="27">
        <v>43298</v>
      </c>
      <c r="B1301" s="29">
        <v>0.84393099768334146</v>
      </c>
      <c r="C1301" s="29">
        <v>0.84393099768334146</v>
      </c>
      <c r="D1301" s="29">
        <v>5.0132104244553908</v>
      </c>
      <c r="E1301" s="29">
        <v>5.0132104244553908</v>
      </c>
      <c r="F1301" s="29">
        <v>0</v>
      </c>
      <c r="G1301" s="29">
        <v>0</v>
      </c>
      <c r="H1301" s="29">
        <v>1.1816424790939479</v>
      </c>
      <c r="I1301" s="29">
        <v>1.1816424790939479</v>
      </c>
      <c r="J1301" s="29">
        <v>0.83474259703158271</v>
      </c>
      <c r="K1301" s="59">
        <v>8.3474259703158263E-3</v>
      </c>
      <c r="L1301" s="59">
        <v>0.53734233435926904</v>
      </c>
      <c r="M1301" s="59">
        <v>5.3734233435926903E-3</v>
      </c>
      <c r="N1301" s="29">
        <v>0</v>
      </c>
      <c r="O1301" s="29">
        <v>0</v>
      </c>
      <c r="P1301" s="29">
        <v>0.81065318660875341</v>
      </c>
      <c r="Q1301" s="29">
        <v>0.81065318660875341</v>
      </c>
      <c r="R1301" s="29">
        <v>2.2635647093582913E-3</v>
      </c>
      <c r="S1301" s="29">
        <v>2.2635647093582913E-3</v>
      </c>
      <c r="T1301" s="29">
        <v>6.9782111125128415E-2</v>
      </c>
      <c r="U1301" s="29">
        <v>6.9782111125128415E-2</v>
      </c>
      <c r="V1301" s="29"/>
      <c r="W1301" s="29"/>
      <c r="X1301" s="29">
        <v>7.0778230247822089E-3</v>
      </c>
      <c r="Y1301" s="29">
        <v>7.0778230247822089E-3</v>
      </c>
      <c r="Z1301" s="28" t="s">
        <v>19</v>
      </c>
      <c r="AA1301" s="37"/>
      <c r="AB1301" s="38">
        <f t="shared" si="25"/>
        <v>0.16690540207456769</v>
      </c>
    </row>
    <row r="1302" spans="1:28">
      <c r="A1302" s="27">
        <v>43299</v>
      </c>
      <c r="B1302" s="29">
        <v>3.1422047027158763E-2</v>
      </c>
      <c r="C1302" s="29">
        <v>3.1422047027158763E-2</v>
      </c>
      <c r="D1302" s="29">
        <v>0.35643937564982758</v>
      </c>
      <c r="E1302" s="29">
        <v>0.35643937564982758</v>
      </c>
      <c r="F1302" s="29">
        <v>0</v>
      </c>
      <c r="G1302" s="29">
        <v>0</v>
      </c>
      <c r="H1302" s="29">
        <v>5.7748438784081542E-2</v>
      </c>
      <c r="I1302" s="29">
        <v>5.7748438784081542E-2</v>
      </c>
      <c r="J1302" s="29">
        <v>1.4623136344851703E-2</v>
      </c>
      <c r="K1302" s="59">
        <v>1.4623136344851703E-4</v>
      </c>
      <c r="L1302" s="59">
        <v>0.23562813245391248</v>
      </c>
      <c r="M1302" s="59">
        <v>2.3562813245391247E-3</v>
      </c>
      <c r="N1302" s="29">
        <v>0</v>
      </c>
      <c r="O1302" s="29">
        <v>0</v>
      </c>
      <c r="P1302" s="29">
        <v>3.2524532964104222E-2</v>
      </c>
      <c r="Q1302" s="29">
        <v>3.2524532964104222E-2</v>
      </c>
      <c r="R1302" s="29">
        <v>1.048387865386998E-6</v>
      </c>
      <c r="S1302" s="29">
        <v>1.048387865386998E-6</v>
      </c>
      <c r="T1302" s="29">
        <v>0</v>
      </c>
      <c r="U1302" s="29">
        <v>0</v>
      </c>
      <c r="V1302" s="29"/>
      <c r="W1302" s="29"/>
      <c r="X1302" s="29">
        <v>9.7363492317096093E-7</v>
      </c>
      <c r="Y1302" s="29">
        <v>9.7363492317096093E-7</v>
      </c>
      <c r="Z1302" s="28" t="s">
        <v>19</v>
      </c>
      <c r="AA1302" s="37"/>
      <c r="AB1302" s="38">
        <f t="shared" si="25"/>
        <v>-2.8516589639875387</v>
      </c>
    </row>
    <row r="1303" spans="1:28">
      <c r="A1303" s="27">
        <v>43300</v>
      </c>
      <c r="B1303" s="29">
        <v>7.0178391666931537E-3</v>
      </c>
      <c r="C1303" s="29">
        <v>7.0178391666931537E-3</v>
      </c>
      <c r="D1303" s="29">
        <v>0.17649609378772216</v>
      </c>
      <c r="E1303" s="29">
        <v>0.17649609378772216</v>
      </c>
      <c r="F1303" s="29">
        <v>0</v>
      </c>
      <c r="G1303" s="29">
        <v>0</v>
      </c>
      <c r="H1303" s="29">
        <v>2.0745571605884479E-2</v>
      </c>
      <c r="I1303" s="29">
        <v>2.0745571605884479E-2</v>
      </c>
      <c r="J1303" s="29">
        <v>2.7974695616238038E-3</v>
      </c>
      <c r="K1303" s="59">
        <v>2.7974695616238039E-5</v>
      </c>
      <c r="L1303" s="59">
        <v>0.23755951058878061</v>
      </c>
      <c r="M1303" s="59">
        <v>2.3755951058878062E-3</v>
      </c>
      <c r="N1303" s="29">
        <v>0</v>
      </c>
      <c r="O1303" s="29">
        <v>0</v>
      </c>
      <c r="P1303" s="29">
        <v>2.1813186317178494E-2</v>
      </c>
      <c r="Q1303" s="29">
        <v>2.1813186317178494E-2</v>
      </c>
      <c r="R1303" s="29">
        <v>0</v>
      </c>
      <c r="S1303" s="29">
        <v>0</v>
      </c>
      <c r="T1303" s="29">
        <v>0</v>
      </c>
      <c r="U1303" s="29">
        <v>0</v>
      </c>
      <c r="V1303" s="29"/>
      <c r="W1303" s="29"/>
      <c r="X1303" s="29">
        <v>0</v>
      </c>
      <c r="Y1303" s="29">
        <v>0</v>
      </c>
      <c r="Z1303" s="28" t="s">
        <v>19</v>
      </c>
      <c r="AA1303" s="37"/>
      <c r="AB1303" s="38">
        <f t="shared" si="25"/>
        <v>-3.8754224716658703</v>
      </c>
    </row>
    <row r="1304" spans="1:28">
      <c r="A1304" s="27">
        <v>43301</v>
      </c>
      <c r="B1304" s="29">
        <v>1.8152807373281614E-2</v>
      </c>
      <c r="C1304" s="29">
        <v>1.8152807373281614E-2</v>
      </c>
      <c r="D1304" s="29">
        <v>0.2636378150962953</v>
      </c>
      <c r="E1304" s="29">
        <v>0.2636378150962953</v>
      </c>
      <c r="F1304" s="29">
        <v>0</v>
      </c>
      <c r="G1304" s="29">
        <v>0</v>
      </c>
      <c r="H1304" s="29">
        <v>3.8037084039865839E-2</v>
      </c>
      <c r="I1304" s="29">
        <v>3.8037084039865839E-2</v>
      </c>
      <c r="J1304" s="29">
        <v>9.8809326340676684E-3</v>
      </c>
      <c r="K1304" s="59">
        <v>9.8809326340676686E-5</v>
      </c>
      <c r="L1304" s="59">
        <v>0.1001612700742615</v>
      </c>
      <c r="M1304" s="59">
        <v>1.001612700742615E-3</v>
      </c>
      <c r="N1304" s="29">
        <v>0</v>
      </c>
      <c r="O1304" s="29">
        <v>0</v>
      </c>
      <c r="P1304" s="29">
        <v>1.7193636671940789E-2</v>
      </c>
      <c r="Q1304" s="29">
        <v>1.7193636671940789E-2</v>
      </c>
      <c r="R1304" s="29">
        <v>0</v>
      </c>
      <c r="S1304" s="29">
        <v>0</v>
      </c>
      <c r="T1304" s="29">
        <v>0</v>
      </c>
      <c r="U1304" s="29">
        <v>0</v>
      </c>
      <c r="V1304" s="29"/>
      <c r="W1304" s="29"/>
      <c r="X1304" s="29">
        <v>0</v>
      </c>
      <c r="Y1304" s="29">
        <v>0</v>
      </c>
      <c r="Z1304" s="28" t="s">
        <v>19</v>
      </c>
      <c r="AA1304" s="37"/>
      <c r="AB1304" s="38">
        <f t="shared" si="25"/>
        <v>-3.2691936993465216</v>
      </c>
    </row>
    <row r="1305" spans="1:28">
      <c r="A1305" s="27">
        <v>43302</v>
      </c>
      <c r="B1305" s="29">
        <v>3.1382854200336763E-2</v>
      </c>
      <c r="C1305" s="29">
        <v>3.1382854200336763E-2</v>
      </c>
      <c r="D1305" s="29">
        <v>1.0170959154571398E-2</v>
      </c>
      <c r="E1305" s="29">
        <v>1.0170959154571398E-2</v>
      </c>
      <c r="F1305" s="29">
        <v>0</v>
      </c>
      <c r="G1305" s="29">
        <v>0</v>
      </c>
      <c r="H1305" s="29">
        <v>2.966469147575827E-2</v>
      </c>
      <c r="I1305" s="29">
        <v>2.966469147575827E-2</v>
      </c>
      <c r="J1305" s="29">
        <v>1.2629572253881885E-3</v>
      </c>
      <c r="K1305" s="59">
        <v>1.2629572253881885E-5</v>
      </c>
      <c r="L1305" s="59">
        <v>5.7941344046044058E-3</v>
      </c>
      <c r="M1305" s="59">
        <v>5.7941344046044061E-5</v>
      </c>
      <c r="N1305" s="29">
        <v>0</v>
      </c>
      <c r="O1305" s="29">
        <v>0</v>
      </c>
      <c r="P1305" s="29">
        <v>1.6299824115393073E-3</v>
      </c>
      <c r="Q1305" s="29">
        <v>1.6299824115393073E-3</v>
      </c>
      <c r="R1305" s="29">
        <v>0</v>
      </c>
      <c r="S1305" s="29">
        <v>0</v>
      </c>
      <c r="T1305" s="29">
        <v>0</v>
      </c>
      <c r="U1305" s="29">
        <v>0</v>
      </c>
      <c r="V1305" s="29"/>
      <c r="W1305" s="29"/>
      <c r="X1305" s="29">
        <v>0</v>
      </c>
      <c r="Y1305" s="29">
        <v>0</v>
      </c>
      <c r="Z1305" s="28" t="s">
        <v>19</v>
      </c>
      <c r="AA1305" s="37"/>
      <c r="AB1305" s="38">
        <f t="shared" si="25"/>
        <v>-3.5177977796034403</v>
      </c>
    </row>
    <row r="1306" spans="1:28">
      <c r="A1306" s="27">
        <v>43303</v>
      </c>
      <c r="B1306" s="29">
        <v>1.3665914316898196E-2</v>
      </c>
      <c r="C1306" s="29">
        <v>1.3665914316898196E-2</v>
      </c>
      <c r="D1306" s="29">
        <v>0</v>
      </c>
      <c r="E1306" s="29">
        <v>0</v>
      </c>
      <c r="F1306" s="29">
        <v>0</v>
      </c>
      <c r="G1306" s="29">
        <v>0</v>
      </c>
      <c r="H1306" s="29">
        <v>1.2558975755967238E-2</v>
      </c>
      <c r="I1306" s="29">
        <v>1.2558975755967238E-2</v>
      </c>
      <c r="J1306" s="29">
        <v>1.2132434752201422E-2</v>
      </c>
      <c r="K1306" s="59">
        <v>1.2132434752201422E-4</v>
      </c>
      <c r="L1306" s="59">
        <v>0</v>
      </c>
      <c r="M1306" s="59">
        <v>0</v>
      </c>
      <c r="N1306" s="29">
        <v>0</v>
      </c>
      <c r="O1306" s="29">
        <v>0</v>
      </c>
      <c r="P1306" s="29">
        <v>1.1149707980046537E-2</v>
      </c>
      <c r="Q1306" s="29">
        <v>1.1149707980046537E-2</v>
      </c>
      <c r="R1306" s="29">
        <v>4.0055723403511784E-3</v>
      </c>
      <c r="S1306" s="29">
        <v>4.0055723403511784E-3</v>
      </c>
      <c r="T1306" s="29">
        <v>0</v>
      </c>
      <c r="U1306" s="29">
        <v>0</v>
      </c>
      <c r="V1306" s="29"/>
      <c r="W1306" s="29"/>
      <c r="X1306" s="29">
        <v>3.7199640005504326E-3</v>
      </c>
      <c r="Y1306" s="29">
        <v>3.7199640005504326E-3</v>
      </c>
      <c r="Z1306" s="28" t="s">
        <v>19</v>
      </c>
      <c r="AA1306" s="37"/>
      <c r="AB1306" s="38">
        <f t="shared" si="25"/>
        <v>-4.3773196693590917</v>
      </c>
    </row>
    <row r="1307" spans="1:28">
      <c r="A1307" s="27">
        <v>43304</v>
      </c>
      <c r="B1307" s="29">
        <v>0.36041960677966561</v>
      </c>
      <c r="C1307" s="29">
        <v>0.36041960677966561</v>
      </c>
      <c r="D1307" s="29">
        <v>5.8589615135695876</v>
      </c>
      <c r="E1307" s="29">
        <v>5.8589615135695876</v>
      </c>
      <c r="F1307" s="29">
        <v>0</v>
      </c>
      <c r="G1307" s="29">
        <v>0</v>
      </c>
      <c r="H1307" s="29">
        <v>0.805801300560261</v>
      </c>
      <c r="I1307" s="29">
        <v>0.805801300560261</v>
      </c>
      <c r="J1307" s="29">
        <v>0.45640648401525014</v>
      </c>
      <c r="K1307" s="59">
        <v>4.564064840152501E-3</v>
      </c>
      <c r="L1307" s="59">
        <v>6.2463504657583009</v>
      </c>
      <c r="M1307" s="59">
        <v>6.2463504657583012E-2</v>
      </c>
      <c r="N1307" s="29">
        <v>0</v>
      </c>
      <c r="O1307" s="29">
        <v>0</v>
      </c>
      <c r="P1307" s="29">
        <v>0.92539173523232499</v>
      </c>
      <c r="Q1307" s="29">
        <v>0.92539173523232499</v>
      </c>
      <c r="R1307" s="29">
        <v>6.7218658762457544E-3</v>
      </c>
      <c r="S1307" s="29">
        <v>6.7218658762457544E-3</v>
      </c>
      <c r="T1307" s="29">
        <v>0</v>
      </c>
      <c r="U1307" s="29">
        <v>0</v>
      </c>
      <c r="V1307" s="29"/>
      <c r="W1307" s="29"/>
      <c r="X1307" s="29">
        <v>6.242578326264939E-3</v>
      </c>
      <c r="Y1307" s="29">
        <v>6.242578326264939E-3</v>
      </c>
      <c r="Z1307" s="28" t="s">
        <v>19</v>
      </c>
      <c r="AA1307" s="37"/>
      <c r="AB1307" s="38">
        <f t="shared" si="25"/>
        <v>-0.21591809222735794</v>
      </c>
    </row>
    <row r="1308" spans="1:28">
      <c r="A1308" s="27">
        <v>43305</v>
      </c>
      <c r="B1308" s="29">
        <v>0.20363272967599336</v>
      </c>
      <c r="C1308" s="29">
        <v>0.20363272967599336</v>
      </c>
      <c r="D1308" s="29">
        <v>8.330885620096554</v>
      </c>
      <c r="E1308" s="29">
        <v>8.330885620096554</v>
      </c>
      <c r="F1308" s="29">
        <v>0</v>
      </c>
      <c r="G1308" s="29">
        <v>0</v>
      </c>
      <c r="H1308" s="29">
        <v>0.86193991719581475</v>
      </c>
      <c r="I1308" s="29">
        <v>0.86193991719581475</v>
      </c>
      <c r="J1308" s="29">
        <v>0.21806303268581134</v>
      </c>
      <c r="K1308" s="59">
        <v>2.1806303268581133E-3</v>
      </c>
      <c r="L1308" s="59">
        <v>6.1832231804108169</v>
      </c>
      <c r="M1308" s="59">
        <v>6.183223180410817E-2</v>
      </c>
      <c r="N1308" s="29">
        <v>0</v>
      </c>
      <c r="O1308" s="29">
        <v>0</v>
      </c>
      <c r="P1308" s="29">
        <v>0.70124078695290726</v>
      </c>
      <c r="Q1308" s="29">
        <v>0.70124078695290726</v>
      </c>
      <c r="R1308" s="29">
        <v>7.457850042412055E-3</v>
      </c>
      <c r="S1308" s="29">
        <v>7.457850042412055E-3</v>
      </c>
      <c r="T1308" s="29">
        <v>0</v>
      </c>
      <c r="U1308" s="29">
        <v>0</v>
      </c>
      <c r="V1308" s="29"/>
      <c r="W1308" s="29"/>
      <c r="X1308" s="29">
        <v>6.926084794375246E-3</v>
      </c>
      <c r="Y1308" s="29">
        <v>6.926084794375246E-3</v>
      </c>
      <c r="Z1308" s="28" t="s">
        <v>19</v>
      </c>
      <c r="AA1308" s="37"/>
      <c r="AB1308" s="38">
        <f t="shared" si="25"/>
        <v>-0.14856971237670058</v>
      </c>
    </row>
    <row r="1309" spans="1:28">
      <c r="A1309" s="27">
        <v>43306</v>
      </c>
      <c r="B1309" s="29">
        <v>1.6076898623517799E-2</v>
      </c>
      <c r="C1309" s="29">
        <v>1.6076898623517799E-2</v>
      </c>
      <c r="D1309" s="29">
        <v>4.2136232975706353E-3</v>
      </c>
      <c r="E1309" s="29">
        <v>4.2136232975706353E-3</v>
      </c>
      <c r="F1309" s="29">
        <v>0</v>
      </c>
      <c r="G1309" s="29">
        <v>0</v>
      </c>
      <c r="H1309" s="29">
        <v>1.5115973755066531E-2</v>
      </c>
      <c r="I1309" s="29">
        <v>1.5115973755066531E-2</v>
      </c>
      <c r="J1309" s="29">
        <v>1.2679212893791529E-2</v>
      </c>
      <c r="K1309" s="59">
        <v>1.2679212893791528E-4</v>
      </c>
      <c r="L1309" s="59">
        <v>1.9313781348681352E-3</v>
      </c>
      <c r="M1309" s="59">
        <v>1.9313781348681353E-5</v>
      </c>
      <c r="N1309" s="29">
        <v>0</v>
      </c>
      <c r="O1309" s="29">
        <v>0</v>
      </c>
      <c r="P1309" s="29">
        <v>1.1808638670561162E-2</v>
      </c>
      <c r="Q1309" s="29">
        <v>1.1808638670561162E-2</v>
      </c>
      <c r="R1309" s="29">
        <v>0</v>
      </c>
      <c r="S1309" s="29">
        <v>0</v>
      </c>
      <c r="T1309" s="29">
        <v>0</v>
      </c>
      <c r="U1309" s="29">
        <v>0</v>
      </c>
      <c r="V1309" s="29"/>
      <c r="W1309" s="29"/>
      <c r="X1309" s="29">
        <v>0</v>
      </c>
      <c r="Y1309" s="29">
        <v>0</v>
      </c>
      <c r="Z1309" s="28" t="s">
        <v>19</v>
      </c>
      <c r="AA1309" s="37"/>
      <c r="AB1309" s="38">
        <f t="shared" si="25"/>
        <v>-4.1920032297317462</v>
      </c>
    </row>
    <row r="1310" spans="1:28">
      <c r="A1310" s="27">
        <v>43307</v>
      </c>
      <c r="B1310" s="29">
        <v>0.15160430720113924</v>
      </c>
      <c r="C1310" s="29">
        <v>0.15160430720113924</v>
      </c>
      <c r="D1310" s="29">
        <v>2.0858883856575859E-3</v>
      </c>
      <c r="E1310" s="29">
        <v>2.0858883856575859E-3</v>
      </c>
      <c r="F1310" s="29">
        <v>0</v>
      </c>
      <c r="G1310" s="29">
        <v>0</v>
      </c>
      <c r="H1310" s="29">
        <v>0.13949332073376267</v>
      </c>
      <c r="I1310" s="29">
        <v>0.13949332073376267</v>
      </c>
      <c r="J1310" s="29">
        <v>6.3843047415345813E-2</v>
      </c>
      <c r="K1310" s="59">
        <v>6.3843047415345809E-4</v>
      </c>
      <c r="L1310" s="59">
        <v>1.9313781348681352E-3</v>
      </c>
      <c r="M1310" s="59">
        <v>1.9313781348681353E-5</v>
      </c>
      <c r="N1310" s="29">
        <v>0</v>
      </c>
      <c r="O1310" s="29">
        <v>0</v>
      </c>
      <c r="P1310" s="29">
        <v>5.8828204463094627E-2</v>
      </c>
      <c r="Q1310" s="29">
        <v>5.8828204463094627E-2</v>
      </c>
      <c r="R1310" s="29">
        <v>5.2977079823250785E-3</v>
      </c>
      <c r="S1310" s="29">
        <v>5.2977079823250785E-3</v>
      </c>
      <c r="T1310" s="29">
        <v>0</v>
      </c>
      <c r="U1310" s="29">
        <v>0</v>
      </c>
      <c r="V1310" s="29"/>
      <c r="W1310" s="29"/>
      <c r="X1310" s="29">
        <v>4.9199668125205235E-3</v>
      </c>
      <c r="Y1310" s="29">
        <v>4.9199668125205235E-3</v>
      </c>
      <c r="Z1310" s="28" t="s">
        <v>19</v>
      </c>
      <c r="AA1310" s="37"/>
      <c r="AB1310" s="38">
        <f t="shared" si="25"/>
        <v>-1.9697385589117147</v>
      </c>
    </row>
    <row r="1311" spans="1:28">
      <c r="A1311" s="27">
        <v>43308</v>
      </c>
      <c r="B1311" s="29">
        <v>1.5777489906856977E-2</v>
      </c>
      <c r="C1311" s="29">
        <v>1.5777489906856977E-2</v>
      </c>
      <c r="D1311" s="29">
        <v>4.7862769145590369E-3</v>
      </c>
      <c r="E1311" s="29">
        <v>4.7862769145590369E-3</v>
      </c>
      <c r="F1311" s="29">
        <v>0</v>
      </c>
      <c r="G1311" s="29">
        <v>0</v>
      </c>
      <c r="H1311" s="29">
        <v>1.4887202055605364E-2</v>
      </c>
      <c r="I1311" s="29">
        <v>1.4887202055605364E-2</v>
      </c>
      <c r="J1311" s="29">
        <v>2.2729440188193412E-2</v>
      </c>
      <c r="K1311" s="59">
        <v>2.2729440188193413E-4</v>
      </c>
      <c r="L1311" s="59">
        <v>3.8627562697362704E-3</v>
      </c>
      <c r="M1311" s="59">
        <v>3.8627562697362705E-5</v>
      </c>
      <c r="N1311" s="29">
        <v>0</v>
      </c>
      <c r="O1311" s="29">
        <v>0</v>
      </c>
      <c r="P1311" s="29">
        <v>2.1201239479338361E-2</v>
      </c>
      <c r="Q1311" s="29">
        <v>2.1201239479338361E-2</v>
      </c>
      <c r="R1311" s="29">
        <v>0</v>
      </c>
      <c r="S1311" s="29">
        <v>0</v>
      </c>
      <c r="T1311" s="29">
        <v>0</v>
      </c>
      <c r="U1311" s="29">
        <v>0</v>
      </c>
      <c r="V1311" s="29"/>
      <c r="W1311" s="29"/>
      <c r="X1311" s="29">
        <v>0</v>
      </c>
      <c r="Y1311" s="29">
        <v>0</v>
      </c>
      <c r="Z1311" s="28" t="s">
        <v>19</v>
      </c>
      <c r="AA1311" s="37"/>
      <c r="AB1311" s="38">
        <f t="shared" si="25"/>
        <v>-4.2072533575585567</v>
      </c>
    </row>
    <row r="1312" spans="1:28">
      <c r="A1312" s="27">
        <v>43309</v>
      </c>
      <c r="B1312" s="29">
        <v>2.9864943225082371E-2</v>
      </c>
      <c r="C1312" s="29">
        <v>2.9864943225082371E-2</v>
      </c>
      <c r="D1312" s="29">
        <v>0</v>
      </c>
      <c r="E1312" s="29">
        <v>0</v>
      </c>
      <c r="F1312" s="29">
        <v>0</v>
      </c>
      <c r="G1312" s="29">
        <v>0</v>
      </c>
      <c r="H1312" s="29">
        <v>2.744588391377235E-2</v>
      </c>
      <c r="I1312" s="29">
        <v>2.744588391377235E-2</v>
      </c>
      <c r="J1312" s="29">
        <v>8.1990768442511742E-4</v>
      </c>
      <c r="K1312" s="59">
        <v>8.1990768442511743E-6</v>
      </c>
      <c r="L1312" s="59">
        <v>0</v>
      </c>
      <c r="M1312" s="59">
        <v>0</v>
      </c>
      <c r="N1312" s="29">
        <v>0</v>
      </c>
      <c r="O1312" s="29">
        <v>0</v>
      </c>
      <c r="P1312" s="29">
        <v>7.5349519190922904E-4</v>
      </c>
      <c r="Q1312" s="29">
        <v>7.5349519190922904E-4</v>
      </c>
      <c r="R1312" s="29">
        <v>0</v>
      </c>
      <c r="S1312" s="29">
        <v>0</v>
      </c>
      <c r="T1312" s="29">
        <v>0</v>
      </c>
      <c r="U1312" s="29">
        <v>0</v>
      </c>
      <c r="V1312" s="29"/>
      <c r="W1312" s="29"/>
      <c r="X1312" s="29">
        <v>0</v>
      </c>
      <c r="Y1312" s="29">
        <v>0</v>
      </c>
      <c r="Z1312" s="28" t="s">
        <v>19</v>
      </c>
      <c r="AA1312" s="37"/>
      <c r="AB1312" s="38">
        <f t="shared" si="25"/>
        <v>-3.5955390707664505</v>
      </c>
    </row>
    <row r="1313" spans="1:28">
      <c r="A1313" s="27">
        <v>43310</v>
      </c>
      <c r="B1313" s="29">
        <v>0.26536623228671719</v>
      </c>
      <c r="C1313" s="29">
        <v>0.26536623228671719</v>
      </c>
      <c r="D1313" s="29">
        <v>0.11869638413823499</v>
      </c>
      <c r="E1313" s="29">
        <v>0.11869638413823499</v>
      </c>
      <c r="F1313" s="29">
        <v>0</v>
      </c>
      <c r="G1313" s="29">
        <v>0</v>
      </c>
      <c r="H1313" s="29">
        <v>0.25348597993940897</v>
      </c>
      <c r="I1313" s="29">
        <v>0.25348597993940897</v>
      </c>
      <c r="J1313" s="29">
        <v>0.19979243299777522</v>
      </c>
      <c r="K1313" s="59">
        <v>1.997924329977752E-3</v>
      </c>
      <c r="L1313" s="59">
        <v>7.5323747259857271E-2</v>
      </c>
      <c r="M1313" s="59">
        <v>7.5323747259857271E-4</v>
      </c>
      <c r="N1313" s="29">
        <v>0</v>
      </c>
      <c r="O1313" s="29">
        <v>0</v>
      </c>
      <c r="P1313" s="29">
        <v>0.18971047399549082</v>
      </c>
      <c r="Q1313" s="29">
        <v>0.18971047399549082</v>
      </c>
      <c r="R1313" s="29">
        <v>0</v>
      </c>
      <c r="S1313" s="29">
        <v>0</v>
      </c>
      <c r="T1313" s="29">
        <v>0</v>
      </c>
      <c r="U1313" s="29">
        <v>0</v>
      </c>
      <c r="V1313" s="29"/>
      <c r="W1313" s="29"/>
      <c r="X1313" s="29">
        <v>0</v>
      </c>
      <c r="Y1313" s="29">
        <v>0</v>
      </c>
      <c r="Z1313" s="28" t="s">
        <v>19</v>
      </c>
      <c r="AA1313" s="37"/>
      <c r="AB1313" s="38">
        <f t="shared" si="25"/>
        <v>-1.3724467634392692</v>
      </c>
    </row>
    <row r="1314" spans="1:28">
      <c r="A1314" s="27">
        <v>43311</v>
      </c>
      <c r="B1314" s="29">
        <v>1.8291901113689549E-3</v>
      </c>
      <c r="C1314" s="29">
        <v>1.8291901113689549E-3</v>
      </c>
      <c r="D1314" s="29">
        <v>0</v>
      </c>
      <c r="E1314" s="29">
        <v>0</v>
      </c>
      <c r="F1314" s="29">
        <v>0</v>
      </c>
      <c r="G1314" s="29">
        <v>0</v>
      </c>
      <c r="H1314" s="29">
        <v>1.6810257791043965E-3</v>
      </c>
      <c r="I1314" s="29">
        <v>1.6810257791043965E-3</v>
      </c>
      <c r="J1314" s="29">
        <v>1.7484184760148773E-3</v>
      </c>
      <c r="K1314" s="59">
        <v>1.7484184760148774E-5</v>
      </c>
      <c r="L1314" s="59">
        <v>0</v>
      </c>
      <c r="M1314" s="59">
        <v>0</v>
      </c>
      <c r="N1314" s="29">
        <v>0</v>
      </c>
      <c r="O1314" s="29">
        <v>0</v>
      </c>
      <c r="P1314" s="29">
        <v>1.6067966432662369E-3</v>
      </c>
      <c r="Q1314" s="29">
        <v>1.6067966432662369E-3</v>
      </c>
      <c r="R1314" s="29">
        <v>0</v>
      </c>
      <c r="S1314" s="29">
        <v>0</v>
      </c>
      <c r="T1314" s="29">
        <v>0</v>
      </c>
      <c r="U1314" s="29">
        <v>0</v>
      </c>
      <c r="V1314" s="29"/>
      <c r="W1314" s="29"/>
      <c r="X1314" s="29">
        <v>0</v>
      </c>
      <c r="Y1314" s="29">
        <v>0</v>
      </c>
      <c r="Z1314" s="28" t="s">
        <v>19</v>
      </c>
      <c r="AA1314" s="37"/>
      <c r="AB1314" s="38">
        <f t="shared" si="25"/>
        <v>-6.3883510890965685</v>
      </c>
    </row>
    <row r="1315" spans="1:28">
      <c r="A1315" s="27">
        <v>43312</v>
      </c>
      <c r="B1315" s="29">
        <v>0.31398488295677768</v>
      </c>
      <c r="C1315" s="29">
        <v>0.31398488295677768</v>
      </c>
      <c r="D1315" s="29">
        <v>7.9376422379522239E-3</v>
      </c>
      <c r="E1315" s="29">
        <v>7.9376422379522239E-3</v>
      </c>
      <c r="F1315" s="29">
        <v>0</v>
      </c>
      <c r="G1315" s="29">
        <v>0</v>
      </c>
      <c r="H1315" s="29">
        <v>0.28919506762775254</v>
      </c>
      <c r="I1315" s="29">
        <v>0.28919506762775254</v>
      </c>
      <c r="J1315" s="29">
        <v>0.20563082200043606</v>
      </c>
      <c r="K1315" s="59">
        <v>2.0563082200043604E-3</v>
      </c>
      <c r="L1315" s="59">
        <v>5.7941344046044058E-3</v>
      </c>
      <c r="M1315" s="59">
        <v>5.7941344046044061E-5</v>
      </c>
      <c r="N1315" s="29">
        <v>0</v>
      </c>
      <c r="O1315" s="29">
        <v>0</v>
      </c>
      <c r="P1315" s="29">
        <v>0.18944405759821731</v>
      </c>
      <c r="Q1315" s="29">
        <v>0.18944405759821731</v>
      </c>
      <c r="R1315" s="29">
        <v>3.1419866632355791E-3</v>
      </c>
      <c r="S1315" s="29">
        <v>3.1419866632355791E-3</v>
      </c>
      <c r="T1315" s="29">
        <v>0</v>
      </c>
      <c r="U1315" s="29">
        <v>0</v>
      </c>
      <c r="V1315" s="29"/>
      <c r="W1315" s="29"/>
      <c r="X1315" s="29">
        <v>2.917954360654789E-3</v>
      </c>
      <c r="Y1315" s="29">
        <v>2.917954360654789E-3</v>
      </c>
      <c r="Z1315" s="28" t="s">
        <v>19</v>
      </c>
      <c r="AA1315" s="37"/>
      <c r="AB1315" s="38">
        <f t="shared" si="25"/>
        <v>-1.2406538440720409</v>
      </c>
    </row>
    <row r="1316" spans="1:28">
      <c r="A1316" s="27">
        <v>43313</v>
      </c>
      <c r="B1316" s="29">
        <v>5.2447997795932897E-3</v>
      </c>
      <c r="C1316" s="29">
        <v>5.2447997795932897E-3</v>
      </c>
      <c r="D1316" s="29">
        <v>0</v>
      </c>
      <c r="E1316" s="29">
        <v>0</v>
      </c>
      <c r="F1316" s="29">
        <v>0</v>
      </c>
      <c r="G1316" s="29">
        <v>0</v>
      </c>
      <c r="H1316" s="29">
        <v>4.8199711888552979E-3</v>
      </c>
      <c r="I1316" s="29">
        <v>4.8199711888552979E-3</v>
      </c>
      <c r="J1316" s="29">
        <v>2.3238071017579551E-3</v>
      </c>
      <c r="K1316" s="59">
        <v>2.323807101757955E-5</v>
      </c>
      <c r="L1316" s="59">
        <v>0</v>
      </c>
      <c r="M1316" s="59">
        <v>0</v>
      </c>
      <c r="N1316" s="29">
        <v>0</v>
      </c>
      <c r="O1316" s="29">
        <v>0</v>
      </c>
      <c r="P1316" s="29">
        <v>2.1355788113229437E-3</v>
      </c>
      <c r="Q1316" s="29">
        <v>2.1355788113229437E-3</v>
      </c>
      <c r="R1316" s="29">
        <v>0</v>
      </c>
      <c r="S1316" s="29">
        <v>0</v>
      </c>
      <c r="T1316" s="29">
        <v>0</v>
      </c>
      <c r="U1316" s="29">
        <v>0</v>
      </c>
      <c r="V1316" s="29"/>
      <c r="W1316" s="29"/>
      <c r="X1316" s="29">
        <v>0</v>
      </c>
      <c r="Y1316" s="29">
        <v>0</v>
      </c>
      <c r="Z1316" s="28" t="s">
        <v>19</v>
      </c>
      <c r="AA1316" s="37"/>
      <c r="AB1316" s="38">
        <f t="shared" si="25"/>
        <v>-5.3349873283534066</v>
      </c>
    </row>
    <row r="1317" spans="1:28">
      <c r="A1317" s="27">
        <v>43314</v>
      </c>
      <c r="B1317" s="29">
        <v>3.9949348846573451E-3</v>
      </c>
      <c r="C1317" s="29">
        <v>3.9949348846573451E-3</v>
      </c>
      <c r="D1317" s="29">
        <v>0</v>
      </c>
      <c r="E1317" s="29">
        <v>0</v>
      </c>
      <c r="F1317" s="29">
        <v>0</v>
      </c>
      <c r="G1317" s="29">
        <v>0</v>
      </c>
      <c r="H1317" s="29">
        <v>3.6713453047953221E-3</v>
      </c>
      <c r="I1317" s="29">
        <v>3.6713453047953221E-3</v>
      </c>
      <c r="J1317" s="29">
        <v>5.7284547159614741E-3</v>
      </c>
      <c r="K1317" s="59">
        <v>5.7284547159614738E-5</v>
      </c>
      <c r="L1317" s="59">
        <v>0</v>
      </c>
      <c r="M1317" s="59">
        <v>0</v>
      </c>
      <c r="N1317" s="29">
        <v>0</v>
      </c>
      <c r="O1317" s="29">
        <v>0</v>
      </c>
      <c r="P1317" s="29">
        <v>5.2644500930286555E-3</v>
      </c>
      <c r="Q1317" s="29">
        <v>5.2644500930286555E-3</v>
      </c>
      <c r="R1317" s="29">
        <v>7.3387150577089867E-4</v>
      </c>
      <c r="S1317" s="29">
        <v>7.3387150577089867E-4</v>
      </c>
      <c r="T1317" s="29">
        <v>0</v>
      </c>
      <c r="U1317" s="29">
        <v>0</v>
      </c>
      <c r="V1317" s="29"/>
      <c r="W1317" s="29"/>
      <c r="X1317" s="29">
        <v>6.8154444621967272E-4</v>
      </c>
      <c r="Y1317" s="29">
        <v>6.8154444621967272E-4</v>
      </c>
      <c r="Z1317" s="28" t="s">
        <v>19</v>
      </c>
      <c r="AA1317" s="37"/>
      <c r="AB1317" s="38">
        <f t="shared" si="25"/>
        <v>-5.6071971160211964</v>
      </c>
    </row>
    <row r="1318" spans="1:28">
      <c r="A1318" s="27">
        <v>43315</v>
      </c>
      <c r="B1318" s="29">
        <v>4.1162539339415711E-3</v>
      </c>
      <c r="C1318" s="29">
        <v>4.1162539339415711E-3</v>
      </c>
      <c r="D1318" s="29">
        <v>1.127924830762991E-2</v>
      </c>
      <c r="E1318" s="29">
        <v>1.127924830762991E-2</v>
      </c>
      <c r="F1318" s="29">
        <v>0</v>
      </c>
      <c r="G1318" s="29">
        <v>0</v>
      </c>
      <c r="H1318" s="29">
        <v>4.696456216796715E-3</v>
      </c>
      <c r="I1318" s="29">
        <v>4.696456216796715E-3</v>
      </c>
      <c r="J1318" s="29">
        <v>3.4968369520297546E-3</v>
      </c>
      <c r="K1318" s="59">
        <v>3.4968369520297547E-5</v>
      </c>
      <c r="L1318" s="59">
        <v>7.7255125394725408E-3</v>
      </c>
      <c r="M1318" s="59">
        <v>7.725512539472541E-5</v>
      </c>
      <c r="N1318" s="29">
        <v>0</v>
      </c>
      <c r="O1318" s="29">
        <v>0</v>
      </c>
      <c r="P1318" s="29">
        <v>3.8393595202870267E-3</v>
      </c>
      <c r="Q1318" s="29">
        <v>3.8393595202870267E-3</v>
      </c>
      <c r="R1318" s="29">
        <v>0</v>
      </c>
      <c r="S1318" s="29">
        <v>0</v>
      </c>
      <c r="T1318" s="29">
        <v>0</v>
      </c>
      <c r="U1318" s="29">
        <v>0</v>
      </c>
      <c r="V1318" s="29"/>
      <c r="W1318" s="29"/>
      <c r="X1318" s="29">
        <v>0</v>
      </c>
      <c r="Y1318" s="29">
        <v>0</v>
      </c>
      <c r="Z1318" s="28" t="s">
        <v>19</v>
      </c>
      <c r="AA1318" s="37"/>
      <c r="AB1318" s="38">
        <f t="shared" si="25"/>
        <v>-5.3609470510906263</v>
      </c>
    </row>
    <row r="1319" spans="1:28">
      <c r="A1319" s="27">
        <v>43316</v>
      </c>
      <c r="B1319" s="29">
        <v>1.9440294158162993E-2</v>
      </c>
      <c r="C1319" s="29">
        <v>1.9440294158162993E-2</v>
      </c>
      <c r="D1319" s="29">
        <v>1.6030438519405504E-3</v>
      </c>
      <c r="E1319" s="29">
        <v>1.6030438519405504E-3</v>
      </c>
      <c r="F1319" s="29">
        <v>0</v>
      </c>
      <c r="G1319" s="29">
        <v>0</v>
      </c>
      <c r="H1319" s="29">
        <v>1.7995477534329753E-2</v>
      </c>
      <c r="I1319" s="29">
        <v>1.7995477534329753E-2</v>
      </c>
      <c r="J1319" s="29">
        <v>3.8783100740693646E-3</v>
      </c>
      <c r="K1319" s="59">
        <v>3.8783100740693644E-5</v>
      </c>
      <c r="L1319" s="59">
        <v>1.9313781348681352E-3</v>
      </c>
      <c r="M1319" s="59">
        <v>1.9313781348681353E-5</v>
      </c>
      <c r="N1319" s="29">
        <v>0</v>
      </c>
      <c r="O1319" s="29">
        <v>0</v>
      </c>
      <c r="P1319" s="29">
        <v>3.720608658047382E-3</v>
      </c>
      <c r="Q1319" s="29">
        <v>3.720608658047382E-3</v>
      </c>
      <c r="R1319" s="29">
        <v>7.759658670326494E-3</v>
      </c>
      <c r="S1319" s="29">
        <v>7.759658670326494E-3</v>
      </c>
      <c r="T1319" s="29">
        <v>0</v>
      </c>
      <c r="U1319" s="29">
        <v>0</v>
      </c>
      <c r="V1319" s="29"/>
      <c r="W1319" s="29"/>
      <c r="X1319" s="29">
        <v>7.2063736358941579E-3</v>
      </c>
      <c r="Y1319" s="29">
        <v>7.2063736358941579E-3</v>
      </c>
      <c r="Z1319" s="28" t="s">
        <v>19</v>
      </c>
      <c r="AA1319" s="37"/>
      <c r="AB1319" s="38">
        <f t="shared" si="25"/>
        <v>-4.0176348007468539</v>
      </c>
    </row>
    <row r="1320" spans="1:28">
      <c r="A1320" s="27">
        <v>43317</v>
      </c>
      <c r="B1320" s="29">
        <v>2.4078919996906333E-2</v>
      </c>
      <c r="C1320" s="29">
        <v>2.4078919996906333E-2</v>
      </c>
      <c r="D1320" s="29">
        <v>2.5371870765051055E-2</v>
      </c>
      <c r="E1320" s="29">
        <v>2.5371870765051055E-2</v>
      </c>
      <c r="F1320" s="29">
        <v>0</v>
      </c>
      <c r="G1320" s="29">
        <v>0</v>
      </c>
      <c r="H1320" s="29">
        <v>2.418364896193979E-2</v>
      </c>
      <c r="I1320" s="29">
        <v>2.418364896193979E-2</v>
      </c>
      <c r="J1320" s="29">
        <v>7.603897019125689E-3</v>
      </c>
      <c r="K1320" s="59">
        <v>7.6038970191256888E-5</v>
      </c>
      <c r="L1320" s="59">
        <v>5.7941344046044058E-3</v>
      </c>
      <c r="M1320" s="59">
        <v>5.7941344046044061E-5</v>
      </c>
      <c r="N1320" s="29">
        <v>0</v>
      </c>
      <c r="O1320" s="29">
        <v>0</v>
      </c>
      <c r="P1320" s="29">
        <v>7.4573063133967846E-3</v>
      </c>
      <c r="Q1320" s="29">
        <v>7.4573063133967846E-3</v>
      </c>
      <c r="R1320" s="29">
        <v>1.6424743224396304E-3</v>
      </c>
      <c r="S1320" s="29">
        <v>1.6424743224396304E-3</v>
      </c>
      <c r="T1320" s="29">
        <v>0</v>
      </c>
      <c r="U1320" s="29">
        <v>0</v>
      </c>
      <c r="V1320" s="29"/>
      <c r="W1320" s="29"/>
      <c r="X1320" s="29">
        <v>1.5253613796345057E-3</v>
      </c>
      <c r="Y1320" s="29">
        <v>1.5253613796345057E-3</v>
      </c>
      <c r="Z1320" s="28" t="s">
        <v>19</v>
      </c>
      <c r="AA1320" s="37"/>
      <c r="AB1320" s="38">
        <f t="shared" si="25"/>
        <v>-3.7220785369121892</v>
      </c>
    </row>
    <row r="1321" spans="1:28">
      <c r="A1321" s="27">
        <v>43318</v>
      </c>
      <c r="B1321" s="29">
        <v>0.33085285855736929</v>
      </c>
      <c r="C1321" s="29">
        <v>0.33085285855736929</v>
      </c>
      <c r="D1321" s="29">
        <v>2.5430455901808728E-3</v>
      </c>
      <c r="E1321" s="29">
        <v>2.5430455901808728E-3</v>
      </c>
      <c r="F1321" s="29">
        <v>0</v>
      </c>
      <c r="G1321" s="29">
        <v>0</v>
      </c>
      <c r="H1321" s="29">
        <v>0.30425977568869972</v>
      </c>
      <c r="I1321" s="29">
        <v>0.30425977568869972</v>
      </c>
      <c r="J1321" s="29">
        <v>0.36676442571115198</v>
      </c>
      <c r="K1321" s="59">
        <v>3.6676442571115199E-3</v>
      </c>
      <c r="L1321" s="59">
        <v>1.9120643535194537E-3</v>
      </c>
      <c r="M1321" s="59">
        <v>1.9120643535194538E-5</v>
      </c>
      <c r="N1321" s="29">
        <v>0</v>
      </c>
      <c r="O1321" s="29">
        <v>0</v>
      </c>
      <c r="P1321" s="29">
        <v>0.3372113977564774</v>
      </c>
      <c r="Q1321" s="29">
        <v>0.3372113977564774</v>
      </c>
      <c r="R1321" s="29">
        <v>0</v>
      </c>
      <c r="S1321" s="29">
        <v>0</v>
      </c>
      <c r="T1321" s="29">
        <v>0</v>
      </c>
      <c r="U1321" s="29">
        <v>0</v>
      </c>
      <c r="V1321" s="29"/>
      <c r="W1321" s="29"/>
      <c r="X1321" s="29">
        <v>0</v>
      </c>
      <c r="Y1321" s="29">
        <v>0</v>
      </c>
      <c r="Z1321" s="28" t="s">
        <v>19</v>
      </c>
      <c r="AA1321" s="37"/>
      <c r="AB1321" s="38">
        <f t="shared" si="25"/>
        <v>-1.189873417183015</v>
      </c>
    </row>
    <row r="1322" spans="1:28">
      <c r="A1322" s="27">
        <v>43319</v>
      </c>
      <c r="B1322" s="29">
        <v>3.5459510866685744E-2</v>
      </c>
      <c r="C1322" s="29">
        <v>3.5459510866685744E-2</v>
      </c>
      <c r="D1322" s="29">
        <v>9.2822097541033731E-3</v>
      </c>
      <c r="E1322" s="29">
        <v>9.2822097541033731E-3</v>
      </c>
      <c r="F1322" s="29">
        <v>0</v>
      </c>
      <c r="G1322" s="29">
        <v>0</v>
      </c>
      <c r="H1322" s="29">
        <v>3.333915043190766E-2</v>
      </c>
      <c r="I1322" s="29">
        <v>3.333915043190766E-2</v>
      </c>
      <c r="J1322" s="29">
        <v>2.985662968496678E-2</v>
      </c>
      <c r="K1322" s="59">
        <v>2.9856629684966779E-4</v>
      </c>
      <c r="L1322" s="59">
        <v>8.3242397612816633E-3</v>
      </c>
      <c r="M1322" s="59">
        <v>8.3242397612816628E-5</v>
      </c>
      <c r="N1322" s="29">
        <v>0</v>
      </c>
      <c r="O1322" s="29">
        <v>0</v>
      </c>
      <c r="P1322" s="29">
        <v>2.8112506886973251E-2</v>
      </c>
      <c r="Q1322" s="29">
        <v>2.8112506886973251E-2</v>
      </c>
      <c r="R1322" s="29">
        <v>0</v>
      </c>
      <c r="S1322" s="29">
        <v>0</v>
      </c>
      <c r="T1322" s="29">
        <v>0</v>
      </c>
      <c r="U1322" s="29">
        <v>0</v>
      </c>
      <c r="V1322" s="29"/>
      <c r="W1322" s="29"/>
      <c r="X1322" s="29">
        <v>0</v>
      </c>
      <c r="Y1322" s="29">
        <v>0</v>
      </c>
      <c r="Z1322" s="28" t="s">
        <v>19</v>
      </c>
      <c r="AA1322" s="37"/>
      <c r="AB1322" s="38">
        <f t="shared" si="25"/>
        <v>-3.4010228839305405</v>
      </c>
    </row>
    <row r="1323" spans="1:28">
      <c r="A1323" s="27">
        <v>43320</v>
      </c>
      <c r="B1323" s="29">
        <v>2.3821168579330514E-2</v>
      </c>
      <c r="C1323" s="29">
        <v>2.3821168579330514E-2</v>
      </c>
      <c r="D1323" s="29">
        <v>1.4943072629474762E-2</v>
      </c>
      <c r="E1323" s="29">
        <v>1.4943072629474762E-2</v>
      </c>
      <c r="F1323" s="29">
        <v>0</v>
      </c>
      <c r="G1323" s="29">
        <v>0</v>
      </c>
      <c r="H1323" s="29">
        <v>2.3102043131398475E-2</v>
      </c>
      <c r="I1323" s="29">
        <v>2.3102043131398475E-2</v>
      </c>
      <c r="J1323" s="29">
        <v>5.2452554280446326E-3</v>
      </c>
      <c r="K1323" s="59">
        <v>5.2452554280446328E-5</v>
      </c>
      <c r="L1323" s="59">
        <v>0.10429441928287932</v>
      </c>
      <c r="M1323" s="59">
        <v>1.0429441928287932E-3</v>
      </c>
      <c r="N1323" s="29">
        <v>0</v>
      </c>
      <c r="O1323" s="29">
        <v>0</v>
      </c>
      <c r="P1323" s="29">
        <v>1.326823408548518E-2</v>
      </c>
      <c r="Q1323" s="29">
        <v>1.326823408548518E-2</v>
      </c>
      <c r="R1323" s="29">
        <v>2.7480469804841011E-4</v>
      </c>
      <c r="S1323" s="29">
        <v>2.7480469804841011E-4</v>
      </c>
      <c r="T1323" s="29">
        <v>0</v>
      </c>
      <c r="U1323" s="29">
        <v>0</v>
      </c>
      <c r="V1323" s="29"/>
      <c r="W1323" s="29"/>
      <c r="X1323" s="29">
        <v>2.5521036622511552E-4</v>
      </c>
      <c r="Y1323" s="29">
        <v>2.5521036622511552E-4</v>
      </c>
      <c r="Z1323" s="28" t="s">
        <v>19</v>
      </c>
      <c r="AA1323" s="37"/>
      <c r="AB1323" s="38">
        <f t="shared" si="25"/>
        <v>-3.7678342181189293</v>
      </c>
    </row>
    <row r="1324" spans="1:28">
      <c r="A1324" s="27">
        <v>43321</v>
      </c>
      <c r="B1324" s="29">
        <v>7.9158359890195342E-3</v>
      </c>
      <c r="C1324" s="29">
        <v>7.9158359890195342E-3</v>
      </c>
      <c r="D1324" s="29">
        <v>4.3237118512581187E-3</v>
      </c>
      <c r="E1324" s="29">
        <v>4.3237118512581187E-3</v>
      </c>
      <c r="F1324" s="29">
        <v>0</v>
      </c>
      <c r="G1324" s="29">
        <v>0</v>
      </c>
      <c r="H1324" s="29">
        <v>7.6248740649554952E-3</v>
      </c>
      <c r="I1324" s="29">
        <v>7.6248740649554952E-3</v>
      </c>
      <c r="J1324" s="29">
        <v>3.8499109175110921E-4</v>
      </c>
      <c r="K1324" s="59">
        <v>3.8499109175110919E-6</v>
      </c>
      <c r="L1324" s="59">
        <v>3.8627562697362704E-3</v>
      </c>
      <c r="M1324" s="59">
        <v>3.8627562697362705E-5</v>
      </c>
      <c r="N1324" s="29">
        <v>0</v>
      </c>
      <c r="O1324" s="29">
        <v>0</v>
      </c>
      <c r="P1324" s="29">
        <v>6.6668994424680297E-4</v>
      </c>
      <c r="Q1324" s="29">
        <v>6.6668994424680297E-4</v>
      </c>
      <c r="R1324" s="29">
        <v>0</v>
      </c>
      <c r="S1324" s="29">
        <v>0</v>
      </c>
      <c r="T1324" s="29">
        <v>1.1894678032692342E-5</v>
      </c>
      <c r="U1324" s="29">
        <v>1.1894678032692342E-5</v>
      </c>
      <c r="V1324" s="29"/>
      <c r="W1324" s="29"/>
      <c r="X1324" s="29">
        <v>8.4812330341881133E-7</v>
      </c>
      <c r="Y1324" s="29">
        <v>8.4812330341881133E-7</v>
      </c>
      <c r="Z1324" s="28" t="s">
        <v>19</v>
      </c>
      <c r="AA1324" s="37"/>
      <c r="AB1324" s="38">
        <f t="shared" si="25"/>
        <v>-4.876339472696464</v>
      </c>
    </row>
    <row r="1325" spans="1:28">
      <c r="A1325" s="27">
        <v>43322</v>
      </c>
      <c r="B1325" s="29">
        <v>4.449725551281631E-2</v>
      </c>
      <c r="C1325" s="29">
        <v>4.449725551281631E-2</v>
      </c>
      <c r="D1325" s="29">
        <v>0.49276892026305352</v>
      </c>
      <c r="E1325" s="29">
        <v>0.49276892026305352</v>
      </c>
      <c r="F1325" s="29">
        <v>0</v>
      </c>
      <c r="G1325" s="29">
        <v>0</v>
      </c>
      <c r="H1325" s="29">
        <v>8.0807243997902858E-2</v>
      </c>
      <c r="I1325" s="29">
        <v>8.0807243997902858E-2</v>
      </c>
      <c r="J1325" s="29">
        <v>5.4644435260832257E-2</v>
      </c>
      <c r="K1325" s="59">
        <v>5.4644435260832252E-4</v>
      </c>
      <c r="L1325" s="59">
        <v>0.10043166301314303</v>
      </c>
      <c r="M1325" s="59">
        <v>1.0043166301314304E-3</v>
      </c>
      <c r="N1325" s="29">
        <v>0</v>
      </c>
      <c r="O1325" s="29">
        <v>0</v>
      </c>
      <c r="P1325" s="29">
        <v>5.835319903776371E-2</v>
      </c>
      <c r="Q1325" s="29">
        <v>5.835319903776371E-2</v>
      </c>
      <c r="R1325" s="29">
        <v>1.2522198818816339E-3</v>
      </c>
      <c r="S1325" s="29">
        <v>1.2522198818816339E-3</v>
      </c>
      <c r="T1325" s="29">
        <v>3.5341611548651036E-2</v>
      </c>
      <c r="U1325" s="29">
        <v>3.5341611548651036E-2</v>
      </c>
      <c r="V1325" s="29"/>
      <c r="W1325" s="29"/>
      <c r="X1325" s="29">
        <v>3.6828873949066986E-3</v>
      </c>
      <c r="Y1325" s="29">
        <v>3.6828873949066986E-3</v>
      </c>
      <c r="Z1325" s="28" t="s">
        <v>19</v>
      </c>
      <c r="AA1325" s="37"/>
      <c r="AB1325" s="38">
        <f t="shared" si="25"/>
        <v>-2.5156886640343248</v>
      </c>
    </row>
    <row r="1326" spans="1:28">
      <c r="A1326" s="27">
        <v>43323</v>
      </c>
      <c r="B1326" s="29">
        <v>4.5473677326875711E-2</v>
      </c>
      <c r="C1326" s="29">
        <v>4.5473677326875711E-2</v>
      </c>
      <c r="D1326" s="29">
        <v>1.8512581319066874E-2</v>
      </c>
      <c r="E1326" s="29">
        <v>1.8512581319066874E-2</v>
      </c>
      <c r="F1326" s="29">
        <v>0</v>
      </c>
      <c r="G1326" s="29">
        <v>0</v>
      </c>
      <c r="H1326" s="29">
        <v>4.3289829534188889E-2</v>
      </c>
      <c r="I1326" s="29">
        <v>4.3289829534188889E-2</v>
      </c>
      <c r="J1326" s="29">
        <v>8.1232926267333708E-3</v>
      </c>
      <c r="K1326" s="59">
        <v>8.1232926267333706E-5</v>
      </c>
      <c r="L1326" s="59">
        <v>3.8627562697362704E-3</v>
      </c>
      <c r="M1326" s="59">
        <v>3.8627562697362705E-5</v>
      </c>
      <c r="N1326" s="29">
        <v>0</v>
      </c>
      <c r="O1326" s="29">
        <v>0</v>
      </c>
      <c r="P1326" s="29">
        <v>7.7781893373049587E-3</v>
      </c>
      <c r="Q1326" s="29">
        <v>7.7781893373049587E-3</v>
      </c>
      <c r="R1326" s="29">
        <v>0</v>
      </c>
      <c r="S1326" s="29">
        <v>0</v>
      </c>
      <c r="T1326" s="29">
        <v>0</v>
      </c>
      <c r="U1326" s="29">
        <v>0</v>
      </c>
      <c r="V1326" s="29"/>
      <c r="W1326" s="29"/>
      <c r="X1326" s="29">
        <v>0</v>
      </c>
      <c r="Y1326" s="29">
        <v>0</v>
      </c>
      <c r="Z1326" s="28" t="s">
        <v>19</v>
      </c>
      <c r="AA1326" s="37"/>
      <c r="AB1326" s="38">
        <f t="shared" si="25"/>
        <v>-3.1398375553001752</v>
      </c>
    </row>
    <row r="1327" spans="1:28">
      <c r="A1327" s="27">
        <v>43324</v>
      </c>
      <c r="B1327" s="29">
        <v>5.1395555838128163E-3</v>
      </c>
      <c r="C1327" s="29">
        <v>5.1395555838128163E-3</v>
      </c>
      <c r="D1327" s="29">
        <v>8.5394918544127157E-3</v>
      </c>
      <c r="E1327" s="29">
        <v>8.5394918544127157E-3</v>
      </c>
      <c r="F1327" s="29">
        <v>0</v>
      </c>
      <c r="G1327" s="29">
        <v>0</v>
      </c>
      <c r="H1327" s="29">
        <v>5.4149502976506706E-3</v>
      </c>
      <c r="I1327" s="29">
        <v>5.4149502976506706E-3</v>
      </c>
      <c r="J1327" s="29">
        <v>1.0172616587722927E-2</v>
      </c>
      <c r="K1327" s="59">
        <v>1.0172616587722926E-4</v>
      </c>
      <c r="L1327" s="59">
        <v>1.2747095690129693E-3</v>
      </c>
      <c r="M1327" s="59">
        <v>1.2747095690129692E-5</v>
      </c>
      <c r="N1327" s="29">
        <v>0</v>
      </c>
      <c r="O1327" s="29">
        <v>0</v>
      </c>
      <c r="P1327" s="29">
        <v>9.4518864439367013E-3</v>
      </c>
      <c r="Q1327" s="29">
        <v>9.4518864439367013E-3</v>
      </c>
      <c r="R1327" s="29">
        <v>5.5914019487306567E-3</v>
      </c>
      <c r="S1327" s="29">
        <v>5.5914019487306567E-3</v>
      </c>
      <c r="T1327" s="29">
        <v>0</v>
      </c>
      <c r="U1327" s="29">
        <v>0</v>
      </c>
      <c r="V1327" s="29"/>
      <c r="W1327" s="29"/>
      <c r="X1327" s="29">
        <v>5.1927195902451246E-3</v>
      </c>
      <c r="Y1327" s="29">
        <v>5.1927195902451246E-3</v>
      </c>
      <c r="Z1327" s="28" t="s">
        <v>19</v>
      </c>
      <c r="AA1327" s="37"/>
      <c r="AB1327" s="38">
        <f t="shared" si="25"/>
        <v>-5.2185915772138429</v>
      </c>
    </row>
    <row r="1328" spans="1:28">
      <c r="A1328" s="27">
        <v>43325</v>
      </c>
      <c r="B1328" s="29">
        <v>1.2857764832416733E-2</v>
      </c>
      <c r="C1328" s="29">
        <v>1.2857764832416733E-2</v>
      </c>
      <c r="D1328" s="29">
        <v>8.5189870565475067E-3</v>
      </c>
      <c r="E1328" s="29">
        <v>8.5189870565475067E-3</v>
      </c>
      <c r="F1328" s="29">
        <v>0</v>
      </c>
      <c r="G1328" s="29">
        <v>0</v>
      </c>
      <c r="H1328" s="29">
        <v>1.25063239909151E-2</v>
      </c>
      <c r="I1328" s="29">
        <v>1.25063239909151E-2</v>
      </c>
      <c r="J1328" s="29">
        <v>1.0013669453539757E-2</v>
      </c>
      <c r="K1328" s="59">
        <v>1.0013669453539757E-4</v>
      </c>
      <c r="L1328" s="59">
        <v>3.8627562697362704E-3</v>
      </c>
      <c r="M1328" s="59">
        <v>3.8627562697362705E-5</v>
      </c>
      <c r="N1328" s="29">
        <v>0</v>
      </c>
      <c r="O1328" s="29">
        <v>0</v>
      </c>
      <c r="P1328" s="29">
        <v>9.5154457101293641E-3</v>
      </c>
      <c r="Q1328" s="29">
        <v>9.5154457101293641E-3</v>
      </c>
      <c r="R1328" s="29">
        <v>0</v>
      </c>
      <c r="S1328" s="29">
        <v>0</v>
      </c>
      <c r="T1328" s="29">
        <v>0</v>
      </c>
      <c r="U1328" s="29">
        <v>0</v>
      </c>
      <c r="V1328" s="29"/>
      <c r="W1328" s="29"/>
      <c r="X1328" s="29">
        <v>0</v>
      </c>
      <c r="Y1328" s="29">
        <v>0</v>
      </c>
      <c r="Z1328" s="28" t="s">
        <v>19</v>
      </c>
      <c r="AA1328" s="37"/>
      <c r="AB1328" s="38">
        <f t="shared" si="25"/>
        <v>-4.3815208433346813</v>
      </c>
    </row>
    <row r="1329" spans="1:28">
      <c r="A1329" s="27">
        <v>43326</v>
      </c>
      <c r="B1329" s="29">
        <v>5.2748752264996597E-2</v>
      </c>
      <c r="C1329" s="29">
        <v>5.2748752264996597E-2</v>
      </c>
      <c r="D1329" s="29">
        <v>0.23442649335766835</v>
      </c>
      <c r="E1329" s="29">
        <v>0.23442649335766835</v>
      </c>
      <c r="F1329" s="29">
        <v>0</v>
      </c>
      <c r="G1329" s="29">
        <v>0</v>
      </c>
      <c r="H1329" s="29">
        <v>6.7464642663170496E-2</v>
      </c>
      <c r="I1329" s="29">
        <v>6.7464642663170496E-2</v>
      </c>
      <c r="J1329" s="29">
        <v>0.70604317004164441</v>
      </c>
      <c r="K1329" s="59">
        <v>7.0604317004164443E-3</v>
      </c>
      <c r="L1329" s="59">
        <v>0.24528502312825315</v>
      </c>
      <c r="M1329" s="59">
        <v>2.4528502312825317E-3</v>
      </c>
      <c r="N1329" s="29">
        <v>0</v>
      </c>
      <c r="O1329" s="29">
        <v>0</v>
      </c>
      <c r="P1329" s="29">
        <v>0.66872177695703672</v>
      </c>
      <c r="Q1329" s="29">
        <v>0.66872177695703672</v>
      </c>
      <c r="R1329" s="29">
        <v>3.1149827333695505E-3</v>
      </c>
      <c r="S1329" s="29">
        <v>3.1149827333695505E-3</v>
      </c>
      <c r="T1329" s="29">
        <v>0</v>
      </c>
      <c r="U1329" s="29">
        <v>0</v>
      </c>
      <c r="V1329" s="29"/>
      <c r="W1329" s="29"/>
      <c r="X1329" s="29">
        <v>2.8928758853609916E-3</v>
      </c>
      <c r="Y1329" s="29">
        <v>2.8928758853609916E-3</v>
      </c>
      <c r="Z1329" s="28" t="s">
        <v>19</v>
      </c>
      <c r="AA1329" s="37"/>
      <c r="AB1329" s="38">
        <f t="shared" si="25"/>
        <v>-2.6961516307387674</v>
      </c>
    </row>
    <row r="1330" spans="1:28">
      <c r="A1330" s="27">
        <v>43327</v>
      </c>
      <c r="B1330" s="29">
        <v>0.42456656705979479</v>
      </c>
      <c r="C1330" s="29">
        <v>0.42456656705979479</v>
      </c>
      <c r="D1330" s="29">
        <v>1.9565822660379657</v>
      </c>
      <c r="E1330" s="29">
        <v>1.9565822660379657</v>
      </c>
      <c r="F1330" s="29">
        <v>0</v>
      </c>
      <c r="G1330" s="29">
        <v>0</v>
      </c>
      <c r="H1330" s="29">
        <v>0.5486597827660854</v>
      </c>
      <c r="I1330" s="29">
        <v>0.5486597827660854</v>
      </c>
      <c r="J1330" s="29">
        <v>0.48897065835902992</v>
      </c>
      <c r="K1330" s="59">
        <v>4.8897065835902991E-3</v>
      </c>
      <c r="L1330" s="59">
        <v>1.6687939712722974</v>
      </c>
      <c r="M1330" s="59">
        <v>1.6687939712722973E-2</v>
      </c>
      <c r="N1330" s="29">
        <v>0</v>
      </c>
      <c r="O1330" s="29">
        <v>0</v>
      </c>
      <c r="P1330" s="29">
        <v>0.58453630364733111</v>
      </c>
      <c r="Q1330" s="29">
        <v>0.58453630364733111</v>
      </c>
      <c r="R1330" s="29">
        <v>3.5025685502701981E-3</v>
      </c>
      <c r="S1330" s="29">
        <v>3.5025685502701981E-3</v>
      </c>
      <c r="T1330" s="29">
        <v>0</v>
      </c>
      <c r="U1330" s="29">
        <v>0</v>
      </c>
      <c r="V1330" s="29"/>
      <c r="W1330" s="29"/>
      <c r="X1330" s="29">
        <v>3.2528257660484378E-3</v>
      </c>
      <c r="Y1330" s="29">
        <v>3.2528257660484378E-3</v>
      </c>
      <c r="Z1330" s="28" t="s">
        <v>19</v>
      </c>
      <c r="AA1330" s="37"/>
      <c r="AB1330" s="38">
        <f t="shared" si="25"/>
        <v>-0.6002767330908132</v>
      </c>
    </row>
    <row r="1331" spans="1:28">
      <c r="A1331" s="27">
        <v>43328</v>
      </c>
      <c r="B1331" s="29">
        <v>1.0716503473640436E-2</v>
      </c>
      <c r="C1331" s="29">
        <v>1.0716503473640436E-2</v>
      </c>
      <c r="D1331" s="29">
        <v>3.2032228263143621E-2</v>
      </c>
      <c r="E1331" s="29">
        <v>3.2032228263143621E-2</v>
      </c>
      <c r="F1331" s="29">
        <v>0</v>
      </c>
      <c r="G1331" s="29">
        <v>0</v>
      </c>
      <c r="H1331" s="29">
        <v>1.2443076403672424E-2</v>
      </c>
      <c r="I1331" s="29">
        <v>1.2443076403672424E-2</v>
      </c>
      <c r="J1331" s="29">
        <v>2.1681082847903421E-3</v>
      </c>
      <c r="K1331" s="59">
        <v>2.1681082847903422E-5</v>
      </c>
      <c r="L1331" s="59">
        <v>9.6568906743406766E-3</v>
      </c>
      <c r="M1331" s="59">
        <v>9.656890674340676E-5</v>
      </c>
      <c r="N1331" s="29">
        <v>0</v>
      </c>
      <c r="O1331" s="29">
        <v>0</v>
      </c>
      <c r="P1331" s="29">
        <v>2.774699385040668E-3</v>
      </c>
      <c r="Q1331" s="29">
        <v>2.774699385040668E-3</v>
      </c>
      <c r="R1331" s="29">
        <v>0</v>
      </c>
      <c r="S1331" s="29">
        <v>0</v>
      </c>
      <c r="T1331" s="29">
        <v>6.4447528249860331E-2</v>
      </c>
      <c r="U1331" s="29">
        <v>6.4447528249860331E-2</v>
      </c>
      <c r="V1331" s="29"/>
      <c r="W1331" s="29"/>
      <c r="X1331" s="29">
        <v>4.5952862621601049E-3</v>
      </c>
      <c r="Y1331" s="29">
        <v>4.5952862621601049E-3</v>
      </c>
      <c r="Z1331" s="28" t="s">
        <v>19</v>
      </c>
      <c r="AA1331" s="37"/>
      <c r="AB1331" s="38">
        <f t="shared" si="25"/>
        <v>-4.3865909229139621</v>
      </c>
    </row>
    <row r="1332" spans="1:28">
      <c r="A1332" s="27">
        <v>43329</v>
      </c>
      <c r="B1332" s="29">
        <v>2.3586650609015363E-2</v>
      </c>
      <c r="C1332" s="29">
        <v>2.3586650609015363E-2</v>
      </c>
      <c r="D1332" s="29">
        <v>1.3436737704795014</v>
      </c>
      <c r="E1332" s="29">
        <v>1.3436737704795014</v>
      </c>
      <c r="F1332" s="29">
        <v>0</v>
      </c>
      <c r="G1332" s="29">
        <v>0</v>
      </c>
      <c r="H1332" s="29">
        <v>0.13051365914192095</v>
      </c>
      <c r="I1332" s="29">
        <v>0.13051365914192095</v>
      </c>
      <c r="J1332" s="29">
        <v>6.2807456476549383E-3</v>
      </c>
      <c r="K1332" s="59">
        <v>6.2807456476549387E-5</v>
      </c>
      <c r="L1332" s="59">
        <v>1.087022867643643E-2</v>
      </c>
      <c r="M1332" s="59">
        <v>1.0870228676436431E-4</v>
      </c>
      <c r="N1332" s="29">
        <v>0</v>
      </c>
      <c r="O1332" s="29">
        <v>0</v>
      </c>
      <c r="P1332" s="29">
        <v>6.6524936054929715E-3</v>
      </c>
      <c r="Q1332" s="29">
        <v>6.6524936054929715E-3</v>
      </c>
      <c r="R1332" s="29">
        <v>0</v>
      </c>
      <c r="S1332" s="29">
        <v>0</v>
      </c>
      <c r="T1332" s="29">
        <v>0</v>
      </c>
      <c r="U1332" s="29">
        <v>0</v>
      </c>
      <c r="V1332" s="29"/>
      <c r="W1332" s="29"/>
      <c r="X1332" s="29">
        <v>0</v>
      </c>
      <c r="Y1332" s="29">
        <v>0</v>
      </c>
      <c r="Z1332" s="28" t="s">
        <v>19</v>
      </c>
      <c r="AA1332" s="37"/>
      <c r="AB1332" s="38">
        <f t="shared" si="25"/>
        <v>-2.0362773899424926</v>
      </c>
    </row>
    <row r="1333" spans="1:28">
      <c r="A1333" s="27">
        <v>43330</v>
      </c>
      <c r="B1333" s="29">
        <v>8.51013023068527E-2</v>
      </c>
      <c r="C1333" s="29">
        <v>8.51013023068527E-2</v>
      </c>
      <c r="D1333" s="29">
        <v>1.8409625988624168</v>
      </c>
      <c r="E1333" s="29">
        <v>1.8409625988624168</v>
      </c>
      <c r="F1333" s="29">
        <v>0</v>
      </c>
      <c r="G1333" s="29">
        <v>0</v>
      </c>
      <c r="H1333" s="29">
        <v>0.227326003247663</v>
      </c>
      <c r="I1333" s="29">
        <v>0.227326003247663</v>
      </c>
      <c r="J1333" s="29">
        <v>7.6253298153034305E-2</v>
      </c>
      <c r="K1333" s="59">
        <v>7.6253298153034302E-4</v>
      </c>
      <c r="L1333" s="59">
        <v>4.8554846310584923</v>
      </c>
      <c r="M1333" s="59">
        <v>4.8554846310584925E-2</v>
      </c>
      <c r="N1333" s="29">
        <v>0</v>
      </c>
      <c r="O1333" s="29">
        <v>0</v>
      </c>
      <c r="P1333" s="29">
        <v>0.46337086170024083</v>
      </c>
      <c r="Q1333" s="29">
        <v>0.46337086170024083</v>
      </c>
      <c r="R1333" s="29">
        <v>0</v>
      </c>
      <c r="S1333" s="29">
        <v>0</v>
      </c>
      <c r="T1333" s="29">
        <v>4.757871213076937E-5</v>
      </c>
      <c r="U1333" s="29">
        <v>4.757871213076937E-5</v>
      </c>
      <c r="V1333" s="29"/>
      <c r="W1333" s="29"/>
      <c r="X1333" s="29">
        <v>3.3924932136752453E-6</v>
      </c>
      <c r="Y1333" s="29">
        <v>3.3924932136752453E-6</v>
      </c>
      <c r="Z1333" s="28" t="s">
        <v>19</v>
      </c>
      <c r="AA1333" s="37"/>
      <c r="AB1333" s="38">
        <f t="shared" si="25"/>
        <v>-1.4813701541052349</v>
      </c>
    </row>
    <row r="1334" spans="1:28">
      <c r="A1334" s="27">
        <v>43331</v>
      </c>
      <c r="B1334" s="29">
        <v>0.27106552991898208</v>
      </c>
      <c r="C1334" s="29">
        <v>0.27106552991898208</v>
      </c>
      <c r="D1334" s="29">
        <v>9.323718932977954</v>
      </c>
      <c r="E1334" s="29">
        <v>9.323718932977954</v>
      </c>
      <c r="F1334" s="29">
        <v>0</v>
      </c>
      <c r="G1334" s="29">
        <v>0</v>
      </c>
      <c r="H1334" s="29">
        <v>1.0043301251900059</v>
      </c>
      <c r="I1334" s="29">
        <v>1.0043301251900059</v>
      </c>
      <c r="J1334" s="29">
        <v>0.24644756842047558</v>
      </c>
      <c r="K1334" s="59">
        <v>2.4644756842047556E-3</v>
      </c>
      <c r="L1334" s="59">
        <v>6.3349202823674835</v>
      </c>
      <c r="M1334" s="59">
        <v>6.334920282367483E-2</v>
      </c>
      <c r="N1334" s="29">
        <v>0</v>
      </c>
      <c r="O1334" s="29">
        <v>0</v>
      </c>
      <c r="P1334" s="29">
        <v>0.73961363605125929</v>
      </c>
      <c r="Q1334" s="29">
        <v>0.73961363605125929</v>
      </c>
      <c r="R1334" s="29">
        <v>0</v>
      </c>
      <c r="S1334" s="29">
        <v>0</v>
      </c>
      <c r="T1334" s="29">
        <v>6.2519148629408688E-2</v>
      </c>
      <c r="U1334" s="29">
        <v>6.2519148629408688E-2</v>
      </c>
      <c r="V1334" s="29"/>
      <c r="W1334" s="29"/>
      <c r="X1334" s="29">
        <v>4.4577874841816006E-3</v>
      </c>
      <c r="Y1334" s="29">
        <v>4.4577874841816006E-3</v>
      </c>
      <c r="Z1334" s="28" t="s">
        <v>19</v>
      </c>
      <c r="AA1334" s="37"/>
      <c r="AB1334" s="38">
        <f t="shared" si="25"/>
        <v>4.3207771735977668E-3</v>
      </c>
    </row>
    <row r="1335" spans="1:28">
      <c r="A1335" s="27">
        <v>43332</v>
      </c>
      <c r="B1335" s="29">
        <v>0.10695179334630341</v>
      </c>
      <c r="C1335" s="29">
        <v>0.10695179334630341</v>
      </c>
      <c r="D1335" s="29">
        <v>5.0695457076730364E-3</v>
      </c>
      <c r="E1335" s="29">
        <v>5.0695457076730364E-3</v>
      </c>
      <c r="F1335" s="29">
        <v>0</v>
      </c>
      <c r="G1335" s="29">
        <v>0</v>
      </c>
      <c r="H1335" s="29">
        <v>9.8699335005768857E-2</v>
      </c>
      <c r="I1335" s="29">
        <v>9.8699335005768857E-2</v>
      </c>
      <c r="J1335" s="29">
        <v>0.8875658365436272</v>
      </c>
      <c r="K1335" s="59">
        <v>8.8756583654362713E-3</v>
      </c>
      <c r="L1335" s="59">
        <v>1.9313781348681352E-3</v>
      </c>
      <c r="M1335" s="59">
        <v>1.9313781348681353E-5</v>
      </c>
      <c r="N1335" s="29">
        <v>0</v>
      </c>
      <c r="O1335" s="29">
        <v>0</v>
      </c>
      <c r="P1335" s="29">
        <v>0.81582947773376369</v>
      </c>
      <c r="Q1335" s="29">
        <v>0.81582947773376369</v>
      </c>
      <c r="R1335" s="29">
        <v>0</v>
      </c>
      <c r="S1335" s="29">
        <v>0</v>
      </c>
      <c r="T1335" s="29">
        <v>0</v>
      </c>
      <c r="U1335" s="29">
        <v>0</v>
      </c>
      <c r="V1335" s="29"/>
      <c r="W1335" s="29"/>
      <c r="X1335" s="29">
        <v>0</v>
      </c>
      <c r="Y1335" s="29">
        <v>0</v>
      </c>
      <c r="Z1335" s="28" t="s">
        <v>19</v>
      </c>
      <c r="AA1335" s="37"/>
      <c r="AB1335" s="38">
        <f t="shared" si="25"/>
        <v>-2.3156770700956026</v>
      </c>
    </row>
    <row r="1336" spans="1:28">
      <c r="A1336" s="27">
        <v>43333</v>
      </c>
      <c r="B1336" s="29">
        <v>9.3047137258625928E-2</v>
      </c>
      <c r="C1336" s="29">
        <v>9.3047137258625928E-2</v>
      </c>
      <c r="D1336" s="29">
        <v>0</v>
      </c>
      <c r="E1336" s="29">
        <v>0</v>
      </c>
      <c r="F1336" s="29">
        <v>0</v>
      </c>
      <c r="G1336" s="29">
        <v>0</v>
      </c>
      <c r="H1336" s="29">
        <v>8.5510322536434216E-2</v>
      </c>
      <c r="I1336" s="29">
        <v>8.5510322536434216E-2</v>
      </c>
      <c r="J1336" s="29">
        <v>2.2624895827198364E-2</v>
      </c>
      <c r="K1336" s="59">
        <v>2.2624895827198365E-4</v>
      </c>
      <c r="L1336" s="59">
        <v>0</v>
      </c>
      <c r="M1336" s="59">
        <v>0</v>
      </c>
      <c r="N1336" s="29">
        <v>0</v>
      </c>
      <c r="O1336" s="29">
        <v>0</v>
      </c>
      <c r="P1336" s="29">
        <v>2.0792280090891287E-2</v>
      </c>
      <c r="Q1336" s="29">
        <v>2.0792280090891287E-2</v>
      </c>
      <c r="R1336" s="29">
        <v>2.7639316451111767E-4</v>
      </c>
      <c r="S1336" s="29">
        <v>2.7639316451111767E-4</v>
      </c>
      <c r="T1336" s="29">
        <v>0</v>
      </c>
      <c r="U1336" s="29">
        <v>0</v>
      </c>
      <c r="V1336" s="29"/>
      <c r="W1336" s="29"/>
      <c r="X1336" s="29">
        <v>2.5668557065416242E-4</v>
      </c>
      <c r="Y1336" s="29">
        <v>2.5668557065416242E-4</v>
      </c>
      <c r="Z1336" s="28" t="s">
        <v>19</v>
      </c>
      <c r="AA1336" s="37"/>
      <c r="AB1336" s="38">
        <f t="shared" si="25"/>
        <v>-2.4591181789065906</v>
      </c>
    </row>
    <row r="1337" spans="1:28">
      <c r="A1337" s="27">
        <v>43334</v>
      </c>
      <c r="B1337" s="29">
        <v>4.7098684977376498E-4</v>
      </c>
      <c r="C1337" s="29">
        <v>4.7098684977376498E-4</v>
      </c>
      <c r="D1337" s="29">
        <v>2.321838414467297E-3</v>
      </c>
      <c r="E1337" s="29">
        <v>2.321838414467297E-3</v>
      </c>
      <c r="F1337" s="29">
        <v>0</v>
      </c>
      <c r="G1337" s="29">
        <v>0</v>
      </c>
      <c r="H1337" s="29">
        <v>6.2090575896707912E-4</v>
      </c>
      <c r="I1337" s="29">
        <v>6.2090575896707912E-4</v>
      </c>
      <c r="J1337" s="29">
        <v>7.9473567091585334E-4</v>
      </c>
      <c r="K1337" s="59">
        <v>7.947356709158534E-6</v>
      </c>
      <c r="L1337" s="59">
        <v>1.9313781348681352E-3</v>
      </c>
      <c r="M1337" s="59">
        <v>1.9313781348681353E-5</v>
      </c>
      <c r="N1337" s="29">
        <v>0</v>
      </c>
      <c r="O1337" s="29">
        <v>0</v>
      </c>
      <c r="P1337" s="29">
        <v>8.868036690142004E-4</v>
      </c>
      <c r="Q1337" s="29">
        <v>8.868036690142004E-4</v>
      </c>
      <c r="R1337" s="29">
        <v>0</v>
      </c>
      <c r="S1337" s="29">
        <v>0</v>
      </c>
      <c r="T1337" s="29">
        <v>2.3789356065384685E-5</v>
      </c>
      <c r="U1337" s="29">
        <v>2.3789356065384685E-5</v>
      </c>
      <c r="V1337" s="29"/>
      <c r="W1337" s="29"/>
      <c r="X1337" s="29">
        <v>1.6962466068376227E-6</v>
      </c>
      <c r="Y1337" s="29">
        <v>1.6962466068376227E-6</v>
      </c>
      <c r="Z1337" s="28" t="s">
        <v>19</v>
      </c>
      <c r="AA1337" s="37"/>
      <c r="AB1337" s="38">
        <f t="shared" si="25"/>
        <v>-7.3843312444438514</v>
      </c>
    </row>
    <row r="1338" spans="1:28">
      <c r="A1338" s="27">
        <v>43335</v>
      </c>
      <c r="B1338" s="29">
        <v>3.6867353510639869E-2</v>
      </c>
      <c r="C1338" s="29">
        <v>3.6867353510639869E-2</v>
      </c>
      <c r="D1338" s="29">
        <v>4.9217952803556246E-3</v>
      </c>
      <c r="E1338" s="29">
        <v>4.9217952803556246E-3</v>
      </c>
      <c r="F1338" s="29">
        <v>0</v>
      </c>
      <c r="G1338" s="29">
        <v>0</v>
      </c>
      <c r="H1338" s="29">
        <v>3.427976445984058E-2</v>
      </c>
      <c r="I1338" s="29">
        <v>3.427976445984058E-2</v>
      </c>
      <c r="J1338" s="29">
        <v>8.5395895712284328E-3</v>
      </c>
      <c r="K1338" s="59">
        <v>8.5395895712284323E-5</v>
      </c>
      <c r="L1338" s="59">
        <v>5.7941344046044058E-3</v>
      </c>
      <c r="M1338" s="59">
        <v>5.7941344046044061E-5</v>
      </c>
      <c r="N1338" s="29">
        <v>0</v>
      </c>
      <c r="O1338" s="29">
        <v>0</v>
      </c>
      <c r="P1338" s="29">
        <v>8.3172078029273237E-3</v>
      </c>
      <c r="Q1338" s="29">
        <v>8.3172078029273237E-3</v>
      </c>
      <c r="R1338" s="29">
        <v>0</v>
      </c>
      <c r="S1338" s="29">
        <v>0</v>
      </c>
      <c r="T1338" s="29">
        <v>0</v>
      </c>
      <c r="U1338" s="29">
        <v>0</v>
      </c>
      <c r="V1338" s="29"/>
      <c r="W1338" s="29"/>
      <c r="X1338" s="29">
        <v>0</v>
      </c>
      <c r="Y1338" s="29">
        <v>0</v>
      </c>
      <c r="Z1338" s="28" t="s">
        <v>19</v>
      </c>
      <c r="AA1338" s="37"/>
      <c r="AB1338" s="38">
        <f t="shared" si="25"/>
        <v>-3.3732000563426583</v>
      </c>
    </row>
    <row r="1339" spans="1:28">
      <c r="A1339" s="27">
        <v>43336</v>
      </c>
      <c r="B1339" s="29">
        <v>0.28085975065304275</v>
      </c>
      <c r="C1339" s="29">
        <v>0.28085975065304275</v>
      </c>
      <c r="D1339" s="29">
        <v>3.3161762575685881E-3</v>
      </c>
      <c r="E1339" s="29">
        <v>3.3161762575685881E-3</v>
      </c>
      <c r="F1339" s="29">
        <v>0</v>
      </c>
      <c r="G1339" s="29">
        <v>0</v>
      </c>
      <c r="H1339" s="29">
        <v>0.25837873125596722</v>
      </c>
      <c r="I1339" s="29">
        <v>0.25837873125596722</v>
      </c>
      <c r="J1339" s="29">
        <v>1.1317135062544947</v>
      </c>
      <c r="K1339" s="59">
        <v>1.1317135062544947E-2</v>
      </c>
      <c r="L1339" s="59">
        <v>1.9313781348681352E-3</v>
      </c>
      <c r="M1339" s="59">
        <v>1.9313781348681353E-5</v>
      </c>
      <c r="N1339" s="29">
        <v>0</v>
      </c>
      <c r="O1339" s="29">
        <v>0</v>
      </c>
      <c r="P1339" s="29">
        <v>1.0402011951082246</v>
      </c>
      <c r="Q1339" s="29">
        <v>1.0402011951082246</v>
      </c>
      <c r="R1339" s="29">
        <v>0</v>
      </c>
      <c r="S1339" s="29">
        <v>0</v>
      </c>
      <c r="T1339" s="29">
        <v>4.3631841692648728E-2</v>
      </c>
      <c r="U1339" s="29">
        <v>4.3631841692648728E-2</v>
      </c>
      <c r="V1339" s="29"/>
      <c r="W1339" s="29"/>
      <c r="X1339" s="29">
        <v>3.111070481177185E-3</v>
      </c>
      <c r="Y1339" s="29">
        <v>3.111070481177185E-3</v>
      </c>
      <c r="Z1339" s="28" t="s">
        <v>19</v>
      </c>
      <c r="AA1339" s="37"/>
      <c r="AB1339" s="38">
        <f t="shared" si="25"/>
        <v>-1.3533288198422251</v>
      </c>
    </row>
    <row r="1340" spans="1:28">
      <c r="A1340" s="27">
        <v>43337</v>
      </c>
      <c r="B1340" s="29">
        <v>0.25397174449778004</v>
      </c>
      <c r="C1340" s="29">
        <v>0.25397174449778004</v>
      </c>
      <c r="D1340" s="29">
        <v>9.9276055095780143E-3</v>
      </c>
      <c r="E1340" s="29">
        <v>9.9276055095780143E-3</v>
      </c>
      <c r="F1340" s="29">
        <v>0</v>
      </c>
      <c r="G1340" s="29">
        <v>0</v>
      </c>
      <c r="H1340" s="29">
        <v>0.23420417814613104</v>
      </c>
      <c r="I1340" s="29">
        <v>0.23420417814613104</v>
      </c>
      <c r="J1340" s="29">
        <v>5.6267285500842423E-2</v>
      </c>
      <c r="K1340" s="59">
        <v>5.6267285500842426E-4</v>
      </c>
      <c r="L1340" s="59">
        <v>5.7941344046044058E-3</v>
      </c>
      <c r="M1340" s="59">
        <v>5.7941344046044061E-5</v>
      </c>
      <c r="N1340" s="29">
        <v>0</v>
      </c>
      <c r="O1340" s="29">
        <v>0</v>
      </c>
      <c r="P1340" s="29">
        <v>5.2178962104065724E-2</v>
      </c>
      <c r="Q1340" s="29">
        <v>5.2178962104065724E-2</v>
      </c>
      <c r="R1340" s="29">
        <v>0</v>
      </c>
      <c r="S1340" s="29">
        <v>0</v>
      </c>
      <c r="T1340" s="29">
        <v>0</v>
      </c>
      <c r="U1340" s="29">
        <v>0</v>
      </c>
      <c r="V1340" s="29"/>
      <c r="W1340" s="29"/>
      <c r="X1340" s="29">
        <v>0</v>
      </c>
      <c r="Y1340" s="29">
        <v>0</v>
      </c>
      <c r="Z1340" s="28" t="s">
        <v>19</v>
      </c>
      <c r="AA1340" s="37"/>
      <c r="AB1340" s="38">
        <f t="shared" si="25"/>
        <v>-1.4515619879002355</v>
      </c>
    </row>
    <row r="1341" spans="1:28">
      <c r="A1341" s="27">
        <v>43338</v>
      </c>
      <c r="B1341" s="29">
        <v>2.0867077809920316E-2</v>
      </c>
      <c r="C1341" s="29">
        <v>2.0867077809920316E-2</v>
      </c>
      <c r="D1341" s="29">
        <v>0</v>
      </c>
      <c r="E1341" s="29">
        <v>0</v>
      </c>
      <c r="F1341" s="29">
        <v>0</v>
      </c>
      <c r="G1341" s="29">
        <v>0</v>
      </c>
      <c r="H1341" s="29">
        <v>1.917684526886116E-2</v>
      </c>
      <c r="I1341" s="29">
        <v>1.917684526886116E-2</v>
      </c>
      <c r="J1341" s="29">
        <v>1.1294783355056109E-2</v>
      </c>
      <c r="K1341" s="59">
        <v>1.1294783355056108E-4</v>
      </c>
      <c r="L1341" s="59">
        <v>0</v>
      </c>
      <c r="M1341" s="59">
        <v>0</v>
      </c>
      <c r="N1341" s="29">
        <v>0</v>
      </c>
      <c r="O1341" s="29">
        <v>0</v>
      </c>
      <c r="P1341" s="29">
        <v>1.0379906315499891E-2</v>
      </c>
      <c r="Q1341" s="29">
        <v>1.0379906315499891E-2</v>
      </c>
      <c r="R1341" s="29">
        <v>0</v>
      </c>
      <c r="S1341" s="29">
        <v>0</v>
      </c>
      <c r="T1341" s="29">
        <v>0</v>
      </c>
      <c r="U1341" s="29">
        <v>0</v>
      </c>
      <c r="V1341" s="29"/>
      <c r="W1341" s="29"/>
      <c r="X1341" s="29">
        <v>0</v>
      </c>
      <c r="Y1341" s="29">
        <v>0</v>
      </c>
      <c r="Z1341" s="28" t="s">
        <v>19</v>
      </c>
      <c r="AA1341" s="37"/>
      <c r="AB1341" s="38">
        <f t="shared" si="25"/>
        <v>-3.9540517033022762</v>
      </c>
    </row>
    <row r="1342" spans="1:28">
      <c r="A1342" s="27">
        <v>43339</v>
      </c>
      <c r="B1342" s="29">
        <v>7.4941030613218029E-3</v>
      </c>
      <c r="C1342" s="29">
        <v>7.4941030613218029E-3</v>
      </c>
      <c r="D1342" s="29">
        <v>2.0633556407507843E-3</v>
      </c>
      <c r="E1342" s="29">
        <v>2.0633556407507843E-3</v>
      </c>
      <c r="F1342" s="29">
        <v>0</v>
      </c>
      <c r="G1342" s="29">
        <v>0</v>
      </c>
      <c r="H1342" s="29">
        <v>7.054212718450777E-3</v>
      </c>
      <c r="I1342" s="29">
        <v>7.054212718450777E-3</v>
      </c>
      <c r="J1342" s="29">
        <v>8.9264710557268659E-3</v>
      </c>
      <c r="K1342" s="59">
        <v>8.9264710557268655E-5</v>
      </c>
      <c r="L1342" s="59">
        <v>1.9313781348681352E-3</v>
      </c>
      <c r="M1342" s="59">
        <v>1.9313781348681353E-5</v>
      </c>
      <c r="N1342" s="29">
        <v>0</v>
      </c>
      <c r="O1342" s="29">
        <v>0</v>
      </c>
      <c r="P1342" s="29">
        <v>8.3598687844233539E-3</v>
      </c>
      <c r="Q1342" s="29">
        <v>8.3598687844233539E-3</v>
      </c>
      <c r="R1342" s="29">
        <v>0</v>
      </c>
      <c r="S1342" s="29">
        <v>0</v>
      </c>
      <c r="T1342" s="29">
        <v>0</v>
      </c>
      <c r="U1342" s="29">
        <v>0</v>
      </c>
      <c r="V1342" s="29"/>
      <c r="W1342" s="29"/>
      <c r="X1342" s="29">
        <v>0</v>
      </c>
      <c r="Y1342" s="29">
        <v>0</v>
      </c>
      <c r="Z1342" s="28" t="s">
        <v>19</v>
      </c>
      <c r="AA1342" s="37"/>
      <c r="AB1342" s="38">
        <f t="shared" si="25"/>
        <v>-4.9541302919026826</v>
      </c>
    </row>
    <row r="1343" spans="1:28">
      <c r="A1343" s="27">
        <v>43340</v>
      </c>
      <c r="B1343" s="29">
        <v>0.13961974547265568</v>
      </c>
      <c r="C1343" s="29">
        <v>0.13961974547265568</v>
      </c>
      <c r="D1343" s="29">
        <v>0</v>
      </c>
      <c r="E1343" s="29">
        <v>0</v>
      </c>
      <c r="F1343" s="29">
        <v>0</v>
      </c>
      <c r="G1343" s="29">
        <v>0</v>
      </c>
      <c r="H1343" s="29">
        <v>0.12831055118479576</v>
      </c>
      <c r="I1343" s="29">
        <v>0.12831055118479576</v>
      </c>
      <c r="J1343" s="29">
        <v>0.15483040340782653</v>
      </c>
      <c r="K1343" s="59">
        <v>1.5483040340782653E-3</v>
      </c>
      <c r="L1343" s="59">
        <v>0</v>
      </c>
      <c r="M1343" s="59">
        <v>0</v>
      </c>
      <c r="N1343" s="29">
        <v>0</v>
      </c>
      <c r="O1343" s="29">
        <v>0</v>
      </c>
      <c r="P1343" s="29">
        <v>0.14228914638233101</v>
      </c>
      <c r="Q1343" s="29">
        <v>0.14228914638233101</v>
      </c>
      <c r="R1343" s="29">
        <v>0</v>
      </c>
      <c r="S1343" s="29">
        <v>0</v>
      </c>
      <c r="T1343" s="29">
        <v>0</v>
      </c>
      <c r="U1343" s="29">
        <v>0</v>
      </c>
      <c r="V1343" s="29"/>
      <c r="W1343" s="29"/>
      <c r="X1343" s="29">
        <v>0</v>
      </c>
      <c r="Y1343" s="29">
        <v>0</v>
      </c>
      <c r="Z1343" s="28" t="s">
        <v>19</v>
      </c>
      <c r="AA1343" s="37"/>
      <c r="AB1343" s="38">
        <f t="shared" si="25"/>
        <v>-2.0533017723569351</v>
      </c>
    </row>
    <row r="1344" spans="1:28">
      <c r="A1344" s="27">
        <v>43341</v>
      </c>
      <c r="B1344" s="29">
        <v>3.4584621303393813E-2</v>
      </c>
      <c r="C1344" s="29">
        <v>3.4584621303393813E-2</v>
      </c>
      <c r="D1344" s="29">
        <v>4.9968615105308398E-3</v>
      </c>
      <c r="E1344" s="29">
        <v>4.9968615105308398E-3</v>
      </c>
      <c r="F1344" s="29">
        <v>0</v>
      </c>
      <c r="G1344" s="29">
        <v>0</v>
      </c>
      <c r="H1344" s="29">
        <v>3.2188013839977749E-2</v>
      </c>
      <c r="I1344" s="29">
        <v>3.2188013839977749E-2</v>
      </c>
      <c r="J1344" s="29">
        <v>2.04484136963149E-2</v>
      </c>
      <c r="K1344" s="59">
        <v>2.04484136963149E-4</v>
      </c>
      <c r="L1344" s="59">
        <v>4.4614834915453925E-3</v>
      </c>
      <c r="M1344" s="59">
        <v>4.4614834915453922E-5</v>
      </c>
      <c r="N1344" s="29">
        <v>0</v>
      </c>
      <c r="O1344" s="29">
        <v>0</v>
      </c>
      <c r="P1344" s="29">
        <v>1.9153472933171881E-2</v>
      </c>
      <c r="Q1344" s="29">
        <v>1.9153472933171881E-2</v>
      </c>
      <c r="R1344" s="29">
        <v>0</v>
      </c>
      <c r="S1344" s="29">
        <v>0</v>
      </c>
      <c r="T1344" s="29">
        <v>0</v>
      </c>
      <c r="U1344" s="29">
        <v>0</v>
      </c>
      <c r="V1344" s="29"/>
      <c r="W1344" s="29"/>
      <c r="X1344" s="29">
        <v>0</v>
      </c>
      <c r="Y1344" s="29">
        <v>0</v>
      </c>
      <c r="Z1344" s="28" t="s">
        <v>19</v>
      </c>
      <c r="AA1344" s="37"/>
      <c r="AB1344" s="38">
        <f t="shared" si="25"/>
        <v>-3.436161136725131</v>
      </c>
    </row>
    <row r="1345" spans="1:28">
      <c r="A1345" s="27">
        <v>43342</v>
      </c>
      <c r="B1345" s="29">
        <v>1.3609318540653357E-3</v>
      </c>
      <c r="C1345" s="29">
        <v>1.3609318540653357E-3</v>
      </c>
      <c r="D1345" s="29">
        <v>1.0270425128517106E-2</v>
      </c>
      <c r="E1345" s="29">
        <v>1.0270425128517106E-2</v>
      </c>
      <c r="F1345" s="29">
        <v>0</v>
      </c>
      <c r="G1345" s="29">
        <v>0</v>
      </c>
      <c r="H1345" s="29">
        <v>2.0826004841438079E-3</v>
      </c>
      <c r="I1345" s="29">
        <v>2.0826004841438079E-3</v>
      </c>
      <c r="J1345" s="29">
        <v>9.5368280509902398E-4</v>
      </c>
      <c r="K1345" s="59">
        <v>9.5368280509902398E-6</v>
      </c>
      <c r="L1345" s="59">
        <v>3.8627562697362704E-3</v>
      </c>
      <c r="M1345" s="59">
        <v>3.8627562697362705E-5</v>
      </c>
      <c r="N1345" s="29">
        <v>0</v>
      </c>
      <c r="O1345" s="29">
        <v>0</v>
      </c>
      <c r="P1345" s="29">
        <v>1.1893176495679511E-3</v>
      </c>
      <c r="Q1345" s="29">
        <v>1.1893176495679511E-3</v>
      </c>
      <c r="R1345" s="29">
        <v>0</v>
      </c>
      <c r="S1345" s="29">
        <v>0</v>
      </c>
      <c r="T1345" s="29">
        <v>0</v>
      </c>
      <c r="U1345" s="29">
        <v>0</v>
      </c>
      <c r="V1345" s="29"/>
      <c r="W1345" s="29"/>
      <c r="X1345" s="29">
        <v>0</v>
      </c>
      <c r="Y1345" s="29">
        <v>0</v>
      </c>
      <c r="Z1345" s="28" t="s">
        <v>19</v>
      </c>
      <c r="AA1345" s="37"/>
      <c r="AB1345" s="38">
        <f t="shared" si="25"/>
        <v>-6.174137933397648</v>
      </c>
    </row>
    <row r="1346" spans="1:28">
      <c r="A1346" s="27">
        <v>43343</v>
      </c>
      <c r="B1346" s="29">
        <v>7.4397367835457903E-2</v>
      </c>
      <c r="C1346" s="29">
        <v>7.4397367835457903E-2</v>
      </c>
      <c r="D1346" s="29">
        <v>4.4318690268107339E-3</v>
      </c>
      <c r="E1346" s="29">
        <v>4.4318690268107339E-3</v>
      </c>
      <c r="F1346" s="29">
        <v>0</v>
      </c>
      <c r="G1346" s="29">
        <v>0</v>
      </c>
      <c r="H1346" s="29">
        <v>6.8730164985349645E-2</v>
      </c>
      <c r="I1346" s="29">
        <v>6.8730164985349645E-2</v>
      </c>
      <c r="J1346" s="29">
        <v>4.317798900085832E-2</v>
      </c>
      <c r="K1346" s="59">
        <v>4.3177989000858319E-4</v>
      </c>
      <c r="L1346" s="59">
        <v>3.8627562697362704E-3</v>
      </c>
      <c r="M1346" s="59">
        <v>3.8627562697362705E-5</v>
      </c>
      <c r="N1346" s="29">
        <v>0</v>
      </c>
      <c r="O1346" s="29">
        <v>0</v>
      </c>
      <c r="P1346" s="29">
        <v>3.9993456584447584E-2</v>
      </c>
      <c r="Q1346" s="29">
        <v>3.9993456584447584E-2</v>
      </c>
      <c r="R1346" s="29">
        <v>0</v>
      </c>
      <c r="S1346" s="29">
        <v>0</v>
      </c>
      <c r="T1346" s="29">
        <v>4.757871213076937E-5</v>
      </c>
      <c r="U1346" s="29">
        <v>4.757871213076937E-5</v>
      </c>
      <c r="V1346" s="29"/>
      <c r="W1346" s="29"/>
      <c r="X1346" s="29">
        <v>3.3924932136752453E-6</v>
      </c>
      <c r="Y1346" s="29">
        <v>3.3924932136752453E-6</v>
      </c>
      <c r="Z1346" s="28" t="s">
        <v>19</v>
      </c>
      <c r="AA1346" s="37"/>
      <c r="AB1346" s="38">
        <f t="shared" si="25"/>
        <v>-2.6775670933662776</v>
      </c>
    </row>
    <row r="1347" spans="1:28">
      <c r="A1347" s="27">
        <v>43344</v>
      </c>
      <c r="B1347" s="29">
        <v>0.14084461857986022</v>
      </c>
      <c r="C1347" s="29">
        <v>0.14084461857986022</v>
      </c>
      <c r="D1347" s="29">
        <v>2.8680965302791805E-2</v>
      </c>
      <c r="E1347" s="29">
        <v>2.8680965302791805E-2</v>
      </c>
      <c r="F1347" s="29">
        <v>0</v>
      </c>
      <c r="G1347" s="29">
        <v>0</v>
      </c>
      <c r="H1347" s="29">
        <v>0.13175936675783226</v>
      </c>
      <c r="I1347" s="29">
        <v>0.13175936675783226</v>
      </c>
      <c r="J1347" s="29">
        <v>7.8043042883936806E-2</v>
      </c>
      <c r="K1347" s="59">
        <v>7.8043042883936802E-4</v>
      </c>
      <c r="L1347" s="59">
        <v>5.7361930605583623E-2</v>
      </c>
      <c r="M1347" s="59">
        <v>5.736193060558362E-4</v>
      </c>
      <c r="N1347" s="29">
        <v>0</v>
      </c>
      <c r="O1347" s="29">
        <v>0</v>
      </c>
      <c r="P1347" s="29">
        <v>7.6367873544147771E-2</v>
      </c>
      <c r="Q1347" s="29">
        <v>7.6367873544147771E-2</v>
      </c>
      <c r="R1347" s="29">
        <v>0</v>
      </c>
      <c r="S1347" s="29">
        <v>0</v>
      </c>
      <c r="T1347" s="29">
        <v>0</v>
      </c>
      <c r="U1347" s="29">
        <v>0</v>
      </c>
      <c r="V1347" s="29"/>
      <c r="W1347" s="29"/>
      <c r="X1347" s="29">
        <v>0</v>
      </c>
      <c r="Y1347" s="29">
        <v>0</v>
      </c>
      <c r="Z1347" s="28" t="s">
        <v>19</v>
      </c>
      <c r="AA1347" s="37"/>
      <c r="AB1347" s="38">
        <f t="shared" si="25"/>
        <v>-2.0267779991516823</v>
      </c>
    </row>
    <row r="1348" spans="1:28">
      <c r="A1348" s="27">
        <v>43345</v>
      </c>
      <c r="B1348" s="29">
        <v>7.3935983707093065E-3</v>
      </c>
      <c r="C1348" s="29">
        <v>7.3935983707093065E-3</v>
      </c>
      <c r="D1348" s="29">
        <v>0</v>
      </c>
      <c r="E1348" s="29">
        <v>0</v>
      </c>
      <c r="F1348" s="29">
        <v>0</v>
      </c>
      <c r="G1348" s="29">
        <v>0</v>
      </c>
      <c r="H1348" s="29">
        <v>6.7947171725113616E-3</v>
      </c>
      <c r="I1348" s="29">
        <v>6.7947171725113616E-3</v>
      </c>
      <c r="J1348" s="29">
        <v>4.5103952727049005E-4</v>
      </c>
      <c r="K1348" s="59">
        <v>4.5103952727049007E-6</v>
      </c>
      <c r="L1348" s="59">
        <v>0</v>
      </c>
      <c r="M1348" s="59">
        <v>0</v>
      </c>
      <c r="N1348" s="29">
        <v>0</v>
      </c>
      <c r="O1348" s="29">
        <v>0</v>
      </c>
      <c r="P1348" s="29">
        <v>4.1450534202227624E-4</v>
      </c>
      <c r="Q1348" s="29">
        <v>4.1450534202227624E-4</v>
      </c>
      <c r="R1348" s="29">
        <v>2.0967757307739961E-6</v>
      </c>
      <c r="S1348" s="29">
        <v>2.0967757307739961E-6</v>
      </c>
      <c r="T1348" s="29">
        <v>4.757871213076937E-5</v>
      </c>
      <c r="U1348" s="29">
        <v>4.757871213076937E-5</v>
      </c>
      <c r="V1348" s="29"/>
      <c r="W1348" s="29"/>
      <c r="X1348" s="29">
        <v>5.3397630600171672E-6</v>
      </c>
      <c r="Y1348" s="29">
        <v>5.3397630600171672E-6</v>
      </c>
      <c r="Z1348" s="28" t="s">
        <v>19</v>
      </c>
      <c r="AA1348" s="37"/>
      <c r="AB1348" s="38">
        <f t="shared" si="25"/>
        <v>-4.9916098551280879</v>
      </c>
    </row>
    <row r="1349" spans="1:28">
      <c r="A1349" s="27">
        <v>43346</v>
      </c>
      <c r="B1349" s="29">
        <v>6.6185154337667168E-2</v>
      </c>
      <c r="C1349" s="29">
        <v>6.6185154337667168E-2</v>
      </c>
      <c r="D1349" s="29">
        <v>0</v>
      </c>
      <c r="E1349" s="29">
        <v>0</v>
      </c>
      <c r="F1349" s="29">
        <v>0</v>
      </c>
      <c r="G1349" s="29">
        <v>0</v>
      </c>
      <c r="H1349" s="29">
        <v>6.0824159251744558E-2</v>
      </c>
      <c r="I1349" s="29">
        <v>6.0824159251744558E-2</v>
      </c>
      <c r="J1349" s="29">
        <v>9.4296976825507833E-2</v>
      </c>
      <c r="K1349" s="59">
        <v>9.4296976825507836E-4</v>
      </c>
      <c r="L1349" s="59">
        <v>0</v>
      </c>
      <c r="M1349" s="59">
        <v>0</v>
      </c>
      <c r="N1349" s="29">
        <v>0</v>
      </c>
      <c r="O1349" s="29">
        <v>0</v>
      </c>
      <c r="P1349" s="29">
        <v>8.6658925144011606E-2</v>
      </c>
      <c r="Q1349" s="29">
        <v>8.6658925144011606E-2</v>
      </c>
      <c r="R1349" s="29">
        <v>0</v>
      </c>
      <c r="S1349" s="29">
        <v>0</v>
      </c>
      <c r="T1349" s="29">
        <v>0</v>
      </c>
      <c r="U1349" s="29">
        <v>0</v>
      </c>
      <c r="V1349" s="29"/>
      <c r="W1349" s="29"/>
      <c r="X1349" s="29">
        <v>0</v>
      </c>
      <c r="Y1349" s="29">
        <v>0</v>
      </c>
      <c r="Z1349" s="28" t="s">
        <v>19</v>
      </c>
      <c r="AA1349" s="37"/>
      <c r="AB1349" s="38">
        <f t="shared" si="25"/>
        <v>-2.7997682128208301</v>
      </c>
    </row>
    <row r="1350" spans="1:28">
      <c r="A1350" s="27">
        <v>43347</v>
      </c>
      <c r="B1350" s="29">
        <v>1.1157074904701744E-2</v>
      </c>
      <c r="C1350" s="29">
        <v>1.1157074904701744E-2</v>
      </c>
      <c r="D1350" s="29">
        <v>0</v>
      </c>
      <c r="E1350" s="29">
        <v>0</v>
      </c>
      <c r="F1350" s="29">
        <v>0</v>
      </c>
      <c r="G1350" s="29">
        <v>0</v>
      </c>
      <c r="H1350" s="29">
        <v>1.0253352244598557E-2</v>
      </c>
      <c r="I1350" s="29">
        <v>1.0253352244598557E-2</v>
      </c>
      <c r="J1350" s="29">
        <v>1.1224732514263306E-3</v>
      </c>
      <c r="K1350" s="59">
        <v>1.1224732514263306E-5</v>
      </c>
      <c r="L1350" s="59">
        <v>0</v>
      </c>
      <c r="M1350" s="59">
        <v>0</v>
      </c>
      <c r="N1350" s="29">
        <v>0</v>
      </c>
      <c r="O1350" s="29">
        <v>0</v>
      </c>
      <c r="P1350" s="29">
        <v>1.0315529590254797E-3</v>
      </c>
      <c r="Q1350" s="29">
        <v>1.0315529590254797E-3</v>
      </c>
      <c r="R1350" s="29">
        <v>2.1285450600281478E-6</v>
      </c>
      <c r="S1350" s="29">
        <v>2.1285450600281478E-6</v>
      </c>
      <c r="T1350" s="29">
        <v>0</v>
      </c>
      <c r="U1350" s="29">
        <v>0</v>
      </c>
      <c r="V1350" s="29"/>
      <c r="W1350" s="29"/>
      <c r="X1350" s="29">
        <v>1.9767739349228601E-6</v>
      </c>
      <c r="Y1350" s="29">
        <v>1.9767739349228601E-6</v>
      </c>
      <c r="Z1350" s="28" t="s">
        <v>19</v>
      </c>
      <c r="AA1350" s="37"/>
      <c r="AB1350" s="38">
        <f t="shared" si="25"/>
        <v>-4.5801505786128249</v>
      </c>
    </row>
    <row r="1351" spans="1:28">
      <c r="A1351" s="27">
        <v>43348</v>
      </c>
      <c r="B1351" s="29">
        <v>0.14417681279206532</v>
      </c>
      <c r="C1351" s="29">
        <v>0.14417681279206532</v>
      </c>
      <c r="D1351" s="29">
        <v>4.728013674157195E-2</v>
      </c>
      <c r="E1351" s="29">
        <v>4.728013674157195E-2</v>
      </c>
      <c r="F1351" s="29">
        <v>0</v>
      </c>
      <c r="G1351" s="29">
        <v>0</v>
      </c>
      <c r="H1351" s="29">
        <v>0.13632818556822135</v>
      </c>
      <c r="I1351" s="29">
        <v>0.13632818556822135</v>
      </c>
      <c r="J1351" s="29">
        <v>9.8547223193565833E-2</v>
      </c>
      <c r="K1351" s="59">
        <v>9.8547223193565844E-4</v>
      </c>
      <c r="L1351" s="59">
        <v>0.26266742634206636</v>
      </c>
      <c r="M1351" s="59">
        <v>2.6266742634206636E-3</v>
      </c>
      <c r="N1351" s="29">
        <v>0</v>
      </c>
      <c r="O1351" s="29">
        <v>0</v>
      </c>
      <c r="P1351" s="29">
        <v>0.11184095365902454</v>
      </c>
      <c r="Q1351" s="29">
        <v>0.11184095365902454</v>
      </c>
      <c r="R1351" s="29">
        <v>7.40225371621729E-4</v>
      </c>
      <c r="S1351" s="29">
        <v>7.40225371621729E-4</v>
      </c>
      <c r="T1351" s="29">
        <v>0</v>
      </c>
      <c r="U1351" s="29">
        <v>0</v>
      </c>
      <c r="V1351" s="29"/>
      <c r="W1351" s="29"/>
      <c r="X1351" s="29">
        <v>6.8744526393586032E-4</v>
      </c>
      <c r="Y1351" s="29">
        <v>6.8744526393586032E-4</v>
      </c>
      <c r="Z1351" s="28" t="s">
        <v>19</v>
      </c>
      <c r="AA1351" s="37"/>
      <c r="AB1351" s="38">
        <f t="shared" si="25"/>
        <v>-1.9926901709886244</v>
      </c>
    </row>
    <row r="1352" spans="1:28">
      <c r="A1352" s="27">
        <v>43349</v>
      </c>
      <c r="B1352" s="29">
        <v>2.6378561084492144E-2</v>
      </c>
      <c r="C1352" s="29">
        <v>2.6378561084492144E-2</v>
      </c>
      <c r="D1352" s="29">
        <v>0.28910895869747844</v>
      </c>
      <c r="E1352" s="29">
        <v>0.28910895869747844</v>
      </c>
      <c r="F1352" s="29">
        <v>0</v>
      </c>
      <c r="G1352" s="29">
        <v>0</v>
      </c>
      <c r="H1352" s="29">
        <v>4.765971370279333E-2</v>
      </c>
      <c r="I1352" s="29">
        <v>4.765971370279333E-2</v>
      </c>
      <c r="J1352" s="29">
        <v>1.0613358021320806E-2</v>
      </c>
      <c r="K1352" s="59">
        <v>1.0613358021320805E-4</v>
      </c>
      <c r="L1352" s="59">
        <v>0.10468069490985293</v>
      </c>
      <c r="M1352" s="59">
        <v>1.0468069490985293E-3</v>
      </c>
      <c r="N1352" s="29">
        <v>0</v>
      </c>
      <c r="O1352" s="29">
        <v>0</v>
      </c>
      <c r="P1352" s="29">
        <v>1.8232808876302714E-2</v>
      </c>
      <c r="Q1352" s="29">
        <v>1.8232808876302714E-2</v>
      </c>
      <c r="R1352" s="29">
        <v>4.2570901200562955E-6</v>
      </c>
      <c r="S1352" s="29">
        <v>4.2570901200562955E-6</v>
      </c>
      <c r="T1352" s="29">
        <v>2.2581866022671978E-2</v>
      </c>
      <c r="U1352" s="29">
        <v>2.2581866022671978E-2</v>
      </c>
      <c r="V1352" s="29"/>
      <c r="W1352" s="29"/>
      <c r="X1352" s="29">
        <v>1.614102789057377E-3</v>
      </c>
      <c r="Y1352" s="29">
        <v>1.614102789057377E-3</v>
      </c>
      <c r="Z1352" s="28" t="s">
        <v>19</v>
      </c>
      <c r="AA1352" s="37"/>
      <c r="AB1352" s="38">
        <f t="shared" si="25"/>
        <v>-3.0436688144048389</v>
      </c>
    </row>
    <row r="1353" spans="1:28">
      <c r="A1353" s="27">
        <v>43350</v>
      </c>
      <c r="B1353" s="29">
        <v>3.4078000656981465E-3</v>
      </c>
      <c r="C1353" s="29">
        <v>3.4078000656981465E-3</v>
      </c>
      <c r="D1353" s="29">
        <v>5.4703066706581751E-3</v>
      </c>
      <c r="E1353" s="29">
        <v>5.4703066706581751E-3</v>
      </c>
      <c r="F1353" s="29">
        <v>0</v>
      </c>
      <c r="G1353" s="29">
        <v>0</v>
      </c>
      <c r="H1353" s="29">
        <v>3.5748630254286923E-3</v>
      </c>
      <c r="I1353" s="29">
        <v>3.5748630254286923E-3</v>
      </c>
      <c r="J1353" s="29">
        <v>9.3143020631338037E-3</v>
      </c>
      <c r="K1353" s="59">
        <v>9.3143020631338041E-5</v>
      </c>
      <c r="L1353" s="59">
        <v>3.8627562697362704E-3</v>
      </c>
      <c r="M1353" s="59">
        <v>3.8627562697362705E-5</v>
      </c>
      <c r="N1353" s="29">
        <v>0</v>
      </c>
      <c r="O1353" s="29">
        <v>0</v>
      </c>
      <c r="P1353" s="29">
        <v>8.872727052822868E-3</v>
      </c>
      <c r="Q1353" s="29">
        <v>8.872727052822868E-3</v>
      </c>
      <c r="R1353" s="29">
        <v>0</v>
      </c>
      <c r="S1353" s="29">
        <v>0</v>
      </c>
      <c r="T1353" s="29">
        <v>0</v>
      </c>
      <c r="U1353" s="29">
        <v>0</v>
      </c>
      <c r="V1353" s="29"/>
      <c r="W1353" s="29"/>
      <c r="X1353" s="29">
        <v>0</v>
      </c>
      <c r="Y1353" s="29">
        <v>0</v>
      </c>
      <c r="Z1353" s="28" t="s">
        <v>19</v>
      </c>
      <c r="AA1353" s="37"/>
      <c r="AB1353" s="38">
        <f t="shared" ref="AB1353:AB1416" si="26">IF(I1353&gt;0,LN(I1353),"")</f>
        <v>-5.6338284181355887</v>
      </c>
    </row>
    <row r="1354" spans="1:28">
      <c r="A1354" s="27">
        <v>43351</v>
      </c>
      <c r="B1354" s="29">
        <v>8.0860963643491837E-3</v>
      </c>
      <c r="C1354" s="29">
        <v>8.0860963643491837E-3</v>
      </c>
      <c r="D1354" s="29">
        <v>4.4663891920079576E-3</v>
      </c>
      <c r="E1354" s="29">
        <v>4.4663891920079576E-3</v>
      </c>
      <c r="F1354" s="29">
        <v>0</v>
      </c>
      <c r="G1354" s="29">
        <v>0</v>
      </c>
      <c r="H1354" s="29">
        <v>7.7929002154908241E-3</v>
      </c>
      <c r="I1354" s="29">
        <v>7.7929002154908241E-3</v>
      </c>
      <c r="J1354" s="29">
        <v>1.0500047684140257E-2</v>
      </c>
      <c r="K1354" s="59">
        <v>1.0500047684140256E-4</v>
      </c>
      <c r="L1354" s="59">
        <v>3.2060877038811043E-3</v>
      </c>
      <c r="M1354" s="59">
        <v>3.2060877038811043E-5</v>
      </c>
      <c r="N1354" s="29">
        <v>0</v>
      </c>
      <c r="O1354" s="29">
        <v>0</v>
      </c>
      <c r="P1354" s="29">
        <v>9.9092371919324695E-3</v>
      </c>
      <c r="Q1354" s="29">
        <v>9.9092371919324695E-3</v>
      </c>
      <c r="R1354" s="29">
        <v>0</v>
      </c>
      <c r="S1354" s="29">
        <v>0</v>
      </c>
      <c r="T1354" s="29">
        <v>0</v>
      </c>
      <c r="U1354" s="29">
        <v>0</v>
      </c>
      <c r="V1354" s="29"/>
      <c r="W1354" s="29"/>
      <c r="X1354" s="29">
        <v>0</v>
      </c>
      <c r="Y1354" s="29">
        <v>0</v>
      </c>
      <c r="Z1354" s="28" t="s">
        <v>19</v>
      </c>
      <c r="AA1354" s="37"/>
      <c r="AB1354" s="38">
        <f t="shared" si="26"/>
        <v>-4.8545421885795887</v>
      </c>
    </row>
    <row r="1355" spans="1:28">
      <c r="A1355" s="27">
        <v>43352</v>
      </c>
      <c r="B1355" s="29">
        <v>5.0108084051244555E-4</v>
      </c>
      <c r="C1355" s="29">
        <v>5.0108084051244555E-4</v>
      </c>
      <c r="D1355" s="29">
        <v>0.26720616495900612</v>
      </c>
      <c r="E1355" s="29">
        <v>0.26720616495900612</v>
      </c>
      <c r="F1355" s="29">
        <v>0</v>
      </c>
      <c r="G1355" s="29">
        <v>0</v>
      </c>
      <c r="H1355" s="29">
        <v>2.2104182920703472E-2</v>
      </c>
      <c r="I1355" s="29">
        <v>2.2104182920703472E-2</v>
      </c>
      <c r="J1355" s="29">
        <v>3.1789426836634135E-4</v>
      </c>
      <c r="K1355" s="59">
        <v>3.1789426836634133E-6</v>
      </c>
      <c r="L1355" s="59">
        <v>0.15451025078945083</v>
      </c>
      <c r="M1355" s="59">
        <v>1.5451025078945082E-3</v>
      </c>
      <c r="N1355" s="29">
        <v>0</v>
      </c>
      <c r="O1355" s="29">
        <v>0</v>
      </c>
      <c r="P1355" s="29">
        <v>1.2807469519321293E-2</v>
      </c>
      <c r="Q1355" s="29">
        <v>1.2807469519321293E-2</v>
      </c>
      <c r="R1355" s="29">
        <v>0</v>
      </c>
      <c r="S1355" s="29">
        <v>0</v>
      </c>
      <c r="T1355" s="29">
        <v>0</v>
      </c>
      <c r="U1355" s="29">
        <v>0</v>
      </c>
      <c r="V1355" s="29"/>
      <c r="W1355" s="29"/>
      <c r="X1355" s="29">
        <v>0</v>
      </c>
      <c r="Y1355" s="29">
        <v>0</v>
      </c>
      <c r="Z1355" s="28" t="s">
        <v>19</v>
      </c>
      <c r="AA1355" s="37"/>
      <c r="AB1355" s="38">
        <f t="shared" si="26"/>
        <v>-3.8119884159381749</v>
      </c>
    </row>
    <row r="1356" spans="1:28">
      <c r="A1356" s="27">
        <v>43353</v>
      </c>
      <c r="B1356" s="29">
        <v>5.6204978224242613E-2</v>
      </c>
      <c r="C1356" s="29">
        <v>5.6204978224242613E-2</v>
      </c>
      <c r="D1356" s="29">
        <v>0</v>
      </c>
      <c r="E1356" s="29">
        <v>0</v>
      </c>
      <c r="F1356" s="29">
        <v>0</v>
      </c>
      <c r="G1356" s="29">
        <v>0</v>
      </c>
      <c r="H1356" s="29">
        <v>5.1652377039280682E-2</v>
      </c>
      <c r="I1356" s="29">
        <v>5.1652377039280682E-2</v>
      </c>
      <c r="J1356" s="29">
        <v>8.6611882887751526E-2</v>
      </c>
      <c r="K1356" s="59">
        <v>8.6611882887751527E-4</v>
      </c>
      <c r="L1356" s="59">
        <v>0</v>
      </c>
      <c r="M1356" s="59">
        <v>0</v>
      </c>
      <c r="N1356" s="29">
        <v>0</v>
      </c>
      <c r="O1356" s="29">
        <v>0</v>
      </c>
      <c r="P1356" s="29">
        <v>7.9596323534745911E-2</v>
      </c>
      <c r="Q1356" s="29">
        <v>7.9596323534745911E-2</v>
      </c>
      <c r="R1356" s="29">
        <v>1.1011249519488895E-4</v>
      </c>
      <c r="S1356" s="29">
        <v>1.1011249519488895E-4</v>
      </c>
      <c r="T1356" s="29">
        <v>0</v>
      </c>
      <c r="U1356" s="29">
        <v>0</v>
      </c>
      <c r="V1356" s="29"/>
      <c r="W1356" s="29"/>
      <c r="X1356" s="29">
        <v>1.0226117102153183E-4</v>
      </c>
      <c r="Y1356" s="29">
        <v>1.0226117102153183E-4</v>
      </c>
      <c r="Z1356" s="28" t="s">
        <v>19</v>
      </c>
      <c r="AA1356" s="37"/>
      <c r="AB1356" s="38">
        <f t="shared" si="26"/>
        <v>-2.9632190624177626</v>
      </c>
    </row>
    <row r="1357" spans="1:28">
      <c r="A1357" s="27">
        <v>43354</v>
      </c>
      <c r="B1357" s="29">
        <v>2.0292931091119092E-2</v>
      </c>
      <c r="C1357" s="29">
        <v>2.0292931091119092E-2</v>
      </c>
      <c r="D1357" s="29">
        <v>4.7483368900721858</v>
      </c>
      <c r="E1357" s="29">
        <v>4.7483368900721858</v>
      </c>
      <c r="F1357" s="29">
        <v>0</v>
      </c>
      <c r="G1357" s="29">
        <v>0</v>
      </c>
      <c r="H1357" s="29">
        <v>0.40326431921853417</v>
      </c>
      <c r="I1357" s="29">
        <v>0.40326431921853417</v>
      </c>
      <c r="J1357" s="29">
        <v>1.0163079759671933E-2</v>
      </c>
      <c r="K1357" s="59">
        <v>1.0163079759671933E-4</v>
      </c>
      <c r="L1357" s="59">
        <v>8.3358310441817611</v>
      </c>
      <c r="M1357" s="59">
        <v>8.3358310441817615E-2</v>
      </c>
      <c r="N1357" s="29">
        <v>0</v>
      </c>
      <c r="O1357" s="29">
        <v>0</v>
      </c>
      <c r="P1357" s="29">
        <v>0.68454188103245539</v>
      </c>
      <c r="Q1357" s="29">
        <v>0.68454188103245539</v>
      </c>
      <c r="R1357" s="29">
        <v>2.5134622532714465E-3</v>
      </c>
      <c r="S1357" s="29">
        <v>2.5134622532714465E-3</v>
      </c>
      <c r="T1357" s="29">
        <v>3.4740750085605634E-2</v>
      </c>
      <c r="U1357" s="29">
        <v>3.4740750085605634E-2</v>
      </c>
      <c r="V1357" s="29"/>
      <c r="W1357" s="29"/>
      <c r="X1357" s="29">
        <v>4.8113566343942126E-3</v>
      </c>
      <c r="Y1357" s="29">
        <v>4.8113566343942126E-3</v>
      </c>
      <c r="Z1357" s="28" t="s">
        <v>19</v>
      </c>
      <c r="AA1357" s="37"/>
      <c r="AB1357" s="38">
        <f t="shared" si="26"/>
        <v>-0.90816305307587442</v>
      </c>
    </row>
    <row r="1358" spans="1:28">
      <c r="A1358" s="27">
        <v>43355</v>
      </c>
      <c r="B1358" s="29">
        <v>0.30533307371968027</v>
      </c>
      <c r="C1358" s="29">
        <v>0.30533307371968027</v>
      </c>
      <c r="D1358" s="29">
        <v>1.7232721408360935E-2</v>
      </c>
      <c r="E1358" s="29">
        <v>1.7232721408360935E-2</v>
      </c>
      <c r="F1358" s="29">
        <v>0</v>
      </c>
      <c r="G1358" s="29">
        <v>0</v>
      </c>
      <c r="H1358" s="29">
        <v>0.28199695569669109</v>
      </c>
      <c r="I1358" s="29">
        <v>0.28199695569669109</v>
      </c>
      <c r="J1358" s="29">
        <v>0.14782083479034869</v>
      </c>
      <c r="K1358" s="59">
        <v>1.4782083479034868E-3</v>
      </c>
      <c r="L1358" s="59">
        <v>7.7255125394725408E-3</v>
      </c>
      <c r="M1358" s="59">
        <v>7.725512539472541E-5</v>
      </c>
      <c r="N1358" s="29">
        <v>0</v>
      </c>
      <c r="O1358" s="29">
        <v>0</v>
      </c>
      <c r="P1358" s="29">
        <v>0.13647311880080909</v>
      </c>
      <c r="Q1358" s="29">
        <v>0.13647311880080909</v>
      </c>
      <c r="R1358" s="29">
        <v>1.874390425994936E-3</v>
      </c>
      <c r="S1358" s="29">
        <v>1.874390425994936E-3</v>
      </c>
      <c r="T1358" s="29">
        <v>7.1368068196154058E-5</v>
      </c>
      <c r="U1358" s="29">
        <v>7.1368068196154058E-5</v>
      </c>
      <c r="V1358" s="29"/>
      <c r="W1358" s="29"/>
      <c r="X1358" s="29">
        <v>1.7458299660958671E-3</v>
      </c>
      <c r="Y1358" s="29">
        <v>1.7458299660958671E-3</v>
      </c>
      <c r="Z1358" s="28" t="s">
        <v>19</v>
      </c>
      <c r="AA1358" s="37"/>
      <c r="AB1358" s="38">
        <f t="shared" si="26"/>
        <v>-1.2658590035040989</v>
      </c>
    </row>
    <row r="1359" spans="1:28">
      <c r="A1359" s="27">
        <v>43356</v>
      </c>
      <c r="B1359" s="29">
        <v>1.7015555626198682E-3</v>
      </c>
      <c r="C1359" s="29">
        <v>1.7015555626198682E-3</v>
      </c>
      <c r="D1359" s="29">
        <v>2.9958893835362759E-3</v>
      </c>
      <c r="E1359" s="29">
        <v>2.9958893835362759E-3</v>
      </c>
      <c r="F1359" s="29">
        <v>0</v>
      </c>
      <c r="G1359" s="29">
        <v>0</v>
      </c>
      <c r="H1359" s="29">
        <v>1.8063965548773609E-3</v>
      </c>
      <c r="I1359" s="29">
        <v>1.8063965548773609E-3</v>
      </c>
      <c r="J1359" s="29">
        <v>7.9473567091585334E-4</v>
      </c>
      <c r="K1359" s="59">
        <v>7.947356709158534E-6</v>
      </c>
      <c r="L1359" s="59">
        <v>3.8627562697362704E-3</v>
      </c>
      <c r="M1359" s="59">
        <v>3.8627562697362705E-5</v>
      </c>
      <c r="N1359" s="29">
        <v>0</v>
      </c>
      <c r="O1359" s="29">
        <v>0</v>
      </c>
      <c r="P1359" s="29">
        <v>1.0432452274528388E-3</v>
      </c>
      <c r="Q1359" s="29">
        <v>1.0432452274528388E-3</v>
      </c>
      <c r="R1359" s="29">
        <v>0</v>
      </c>
      <c r="S1359" s="29">
        <v>0</v>
      </c>
      <c r="T1359" s="29">
        <v>1.7331266783210481E-2</v>
      </c>
      <c r="U1359" s="29">
        <v>1.7331266783210481E-2</v>
      </c>
      <c r="V1359" s="29"/>
      <c r="W1359" s="29"/>
      <c r="X1359" s="29">
        <v>1.2357670544935364E-3</v>
      </c>
      <c r="Y1359" s="29">
        <v>1.2357670544935364E-3</v>
      </c>
      <c r="Z1359" s="28" t="s">
        <v>19</v>
      </c>
      <c r="AA1359" s="37"/>
      <c r="AB1359" s="38">
        <f t="shared" si="26"/>
        <v>-6.3164212717466466</v>
      </c>
    </row>
    <row r="1360" spans="1:28">
      <c r="A1360" s="27">
        <v>43357</v>
      </c>
      <c r="B1360" s="29">
        <v>0.24613258704718732</v>
      </c>
      <c r="C1360" s="29">
        <v>0.24613258704718732</v>
      </c>
      <c r="D1360" s="29">
        <v>1.0034739054719162</v>
      </c>
      <c r="E1360" s="29">
        <v>1.0034739054719162</v>
      </c>
      <c r="F1360" s="29">
        <v>0</v>
      </c>
      <c r="G1360" s="29">
        <v>0</v>
      </c>
      <c r="H1360" s="29">
        <v>0.30747720620040497</v>
      </c>
      <c r="I1360" s="29">
        <v>0.30747720620040497</v>
      </c>
      <c r="J1360" s="29">
        <v>7.6038889035400931E-2</v>
      </c>
      <c r="K1360" s="59">
        <v>7.6038889035400935E-4</v>
      </c>
      <c r="L1360" s="59">
        <v>1.013973520805771</v>
      </c>
      <c r="M1360" s="59">
        <v>1.013973520805771E-2</v>
      </c>
      <c r="N1360" s="29">
        <v>0</v>
      </c>
      <c r="O1360" s="29">
        <v>0</v>
      </c>
      <c r="P1360" s="29">
        <v>0.15201155997885923</v>
      </c>
      <c r="Q1360" s="29">
        <v>0.15201155997885923</v>
      </c>
      <c r="R1360" s="29">
        <v>0</v>
      </c>
      <c r="S1360" s="29">
        <v>0</v>
      </c>
      <c r="T1360" s="29">
        <v>0</v>
      </c>
      <c r="U1360" s="29">
        <v>0</v>
      </c>
      <c r="V1360" s="29"/>
      <c r="W1360" s="29"/>
      <c r="X1360" s="29">
        <v>0</v>
      </c>
      <c r="Y1360" s="29">
        <v>0</v>
      </c>
      <c r="Z1360" s="28" t="s">
        <v>19</v>
      </c>
      <c r="AA1360" s="37"/>
      <c r="AB1360" s="38">
        <f t="shared" si="26"/>
        <v>-1.1793543206605901</v>
      </c>
    </row>
    <row r="1361" spans="1:28">
      <c r="A1361" s="27">
        <v>43358</v>
      </c>
      <c r="B1361" s="29">
        <v>0.68330032086654879</v>
      </c>
      <c r="C1361" s="29">
        <v>0.68330032086654879</v>
      </c>
      <c r="D1361" s="29">
        <v>1.5373499560611454</v>
      </c>
      <c r="E1361" s="29">
        <v>1.5373499560611454</v>
      </c>
      <c r="F1361" s="29">
        <v>0</v>
      </c>
      <c r="G1361" s="29">
        <v>0</v>
      </c>
      <c r="H1361" s="29">
        <v>0.75247831014875399</v>
      </c>
      <c r="I1361" s="29">
        <v>0.75247831014875399</v>
      </c>
      <c r="J1361" s="29">
        <v>0.34956777448321474</v>
      </c>
      <c r="K1361" s="59">
        <v>3.4956777448321473E-3</v>
      </c>
      <c r="L1361" s="59">
        <v>0.94251252981565004</v>
      </c>
      <c r="M1361" s="59">
        <v>9.4251252981565007E-3</v>
      </c>
      <c r="N1361" s="29">
        <v>0</v>
      </c>
      <c r="O1361" s="29">
        <v>0</v>
      </c>
      <c r="P1361" s="29">
        <v>0.39759627802561226</v>
      </c>
      <c r="Q1361" s="29">
        <v>0.39759627802561226</v>
      </c>
      <c r="R1361" s="29">
        <v>9.8484920687869526E-4</v>
      </c>
      <c r="S1361" s="29">
        <v>9.8484920687869526E-4</v>
      </c>
      <c r="T1361" s="29">
        <v>0</v>
      </c>
      <c r="U1361" s="29">
        <v>0</v>
      </c>
      <c r="V1361" s="29"/>
      <c r="W1361" s="29"/>
      <c r="X1361" s="29">
        <v>9.1462674600908457E-4</v>
      </c>
      <c r="Y1361" s="29">
        <v>9.1462674600908457E-4</v>
      </c>
      <c r="Z1361" s="28" t="s">
        <v>19</v>
      </c>
      <c r="AA1361" s="37"/>
      <c r="AB1361" s="38">
        <f t="shared" si="26"/>
        <v>-0.2843831064971038</v>
      </c>
    </row>
    <row r="1362" spans="1:28">
      <c r="A1362" s="27">
        <v>43359</v>
      </c>
      <c r="B1362" s="29">
        <v>1.0375274183806467E-2</v>
      </c>
      <c r="C1362" s="29">
        <v>1.0375274183806467E-2</v>
      </c>
      <c r="D1362" s="29">
        <v>5.7167312068860006E-3</v>
      </c>
      <c r="E1362" s="29">
        <v>5.7167312068860006E-3</v>
      </c>
      <c r="F1362" s="29">
        <v>0</v>
      </c>
      <c r="G1362" s="29">
        <v>0</v>
      </c>
      <c r="H1362" s="29">
        <v>9.9979323726895192E-3</v>
      </c>
      <c r="I1362" s="29">
        <v>9.9979323726895192E-3</v>
      </c>
      <c r="J1362" s="29">
        <v>1.144419366118829E-2</v>
      </c>
      <c r="K1362" s="59">
        <v>1.144419366118829E-4</v>
      </c>
      <c r="L1362" s="59">
        <v>3.8434424883875889E-3</v>
      </c>
      <c r="M1362" s="59">
        <v>3.843442488387589E-5</v>
      </c>
      <c r="N1362" s="29">
        <v>0</v>
      </c>
      <c r="O1362" s="29">
        <v>0</v>
      </c>
      <c r="P1362" s="29">
        <v>1.0828533093580988E-2</v>
      </c>
      <c r="Q1362" s="29">
        <v>1.0828533093580988E-2</v>
      </c>
      <c r="R1362" s="29">
        <v>0</v>
      </c>
      <c r="S1362" s="29">
        <v>0</v>
      </c>
      <c r="T1362" s="29">
        <v>0</v>
      </c>
      <c r="U1362" s="29">
        <v>0</v>
      </c>
      <c r="V1362" s="29"/>
      <c r="W1362" s="29"/>
      <c r="X1362" s="29">
        <v>0</v>
      </c>
      <c r="Y1362" s="29">
        <v>0</v>
      </c>
      <c r="Z1362" s="28" t="s">
        <v>19</v>
      </c>
      <c r="AA1362" s="37"/>
      <c r="AB1362" s="38">
        <f t="shared" si="26"/>
        <v>-4.6053769700974998</v>
      </c>
    </row>
    <row r="1363" spans="1:28">
      <c r="A1363" s="27">
        <v>43360</v>
      </c>
      <c r="B1363" s="29">
        <v>4.6622081995528288E-2</v>
      </c>
      <c r="C1363" s="29">
        <v>4.6622081995528288E-2</v>
      </c>
      <c r="D1363" s="29">
        <v>1.1777543866425886E-2</v>
      </c>
      <c r="E1363" s="29">
        <v>1.1777543866425886E-2</v>
      </c>
      <c r="F1363" s="29">
        <v>0</v>
      </c>
      <c r="G1363" s="29">
        <v>0</v>
      </c>
      <c r="H1363" s="29">
        <v>4.3799675678723053E-2</v>
      </c>
      <c r="I1363" s="29">
        <v>4.3799675678723053E-2</v>
      </c>
      <c r="J1363" s="29">
        <v>0.11539561941698191</v>
      </c>
      <c r="K1363" s="59">
        <v>1.1539561941698191E-3</v>
      </c>
      <c r="L1363" s="59">
        <v>5.7941344046044058E-3</v>
      </c>
      <c r="M1363" s="59">
        <v>5.7941344046044061E-5</v>
      </c>
      <c r="N1363" s="29">
        <v>0</v>
      </c>
      <c r="O1363" s="29">
        <v>0</v>
      </c>
      <c r="P1363" s="29">
        <v>0.10651790313088756</v>
      </c>
      <c r="Q1363" s="29">
        <v>0.10651790313088756</v>
      </c>
      <c r="R1363" s="29">
        <v>0</v>
      </c>
      <c r="S1363" s="29">
        <v>0</v>
      </c>
      <c r="T1363" s="29">
        <v>0</v>
      </c>
      <c r="U1363" s="29">
        <v>0</v>
      </c>
      <c r="V1363" s="29"/>
      <c r="W1363" s="29"/>
      <c r="X1363" s="29">
        <v>0</v>
      </c>
      <c r="Y1363" s="29">
        <v>0</v>
      </c>
      <c r="Z1363" s="28" t="s">
        <v>19</v>
      </c>
      <c r="AA1363" s="37"/>
      <c r="AB1363" s="38">
        <f t="shared" si="26"/>
        <v>-3.1281288662225148</v>
      </c>
    </row>
    <row r="1364" spans="1:28">
      <c r="A1364" s="27">
        <v>43361</v>
      </c>
      <c r="B1364" s="29">
        <v>1.8684288605609771E-2</v>
      </c>
      <c r="C1364" s="29">
        <v>1.8684288605609771E-2</v>
      </c>
      <c r="D1364" s="29">
        <v>3.2273328633646535E-3</v>
      </c>
      <c r="E1364" s="29">
        <v>3.2273328633646535E-3</v>
      </c>
      <c r="F1364" s="29">
        <v>0</v>
      </c>
      <c r="G1364" s="29">
        <v>0</v>
      </c>
      <c r="H1364" s="29">
        <v>1.7432275754589801E-2</v>
      </c>
      <c r="I1364" s="29">
        <v>1.7432275754589801E-2</v>
      </c>
      <c r="J1364" s="29">
        <v>5.2452554280446326E-3</v>
      </c>
      <c r="K1364" s="59">
        <v>5.2452554280446328E-5</v>
      </c>
      <c r="L1364" s="59">
        <v>1.9313781348681352E-3</v>
      </c>
      <c r="M1364" s="59">
        <v>1.9313781348681353E-5</v>
      </c>
      <c r="N1364" s="29">
        <v>0</v>
      </c>
      <c r="O1364" s="29">
        <v>0</v>
      </c>
      <c r="P1364" s="29">
        <v>4.9768314882373491E-3</v>
      </c>
      <c r="Q1364" s="29">
        <v>4.9768314882373491E-3</v>
      </c>
      <c r="R1364" s="29">
        <v>4.9989039581407315E-3</v>
      </c>
      <c r="S1364" s="29">
        <v>4.9989039581407315E-3</v>
      </c>
      <c r="T1364" s="29">
        <v>0</v>
      </c>
      <c r="U1364" s="29">
        <v>0</v>
      </c>
      <c r="V1364" s="29"/>
      <c r="W1364" s="29"/>
      <c r="X1364" s="29">
        <v>4.6424683382106273E-3</v>
      </c>
      <c r="Y1364" s="29">
        <v>4.6424683382106273E-3</v>
      </c>
      <c r="Z1364" s="28" t="s">
        <v>19</v>
      </c>
      <c r="AA1364" s="37"/>
      <c r="AB1364" s="38">
        <f t="shared" si="26"/>
        <v>-4.0494318625921837</v>
      </c>
    </row>
    <row r="1365" spans="1:28">
      <c r="A1365" s="27">
        <v>43362</v>
      </c>
      <c r="B1365" s="29">
        <v>3.1466478701915733E-2</v>
      </c>
      <c r="C1365" s="29">
        <v>3.1466478701915733E-2</v>
      </c>
      <c r="D1365" s="29">
        <v>7.8046990430021349E-3</v>
      </c>
      <c r="E1365" s="29">
        <v>7.8046990430021349E-3</v>
      </c>
      <c r="F1365" s="29">
        <v>0</v>
      </c>
      <c r="G1365" s="29">
        <v>0</v>
      </c>
      <c r="H1365" s="29">
        <v>2.9549875413080816E-2</v>
      </c>
      <c r="I1365" s="29">
        <v>2.9549875413080816E-2</v>
      </c>
      <c r="J1365" s="29">
        <v>1.5104579120218418E-2</v>
      </c>
      <c r="K1365" s="59">
        <v>1.5104579120218419E-4</v>
      </c>
      <c r="L1365" s="59">
        <v>8.6718878255579265E-2</v>
      </c>
      <c r="M1365" s="59">
        <v>8.671887825557927E-4</v>
      </c>
      <c r="N1365" s="29">
        <v>0</v>
      </c>
      <c r="O1365" s="29">
        <v>0</v>
      </c>
      <c r="P1365" s="29">
        <v>2.090533473661748E-2</v>
      </c>
      <c r="Q1365" s="29">
        <v>2.090533473661748E-2</v>
      </c>
      <c r="R1365" s="29">
        <v>1.4042043530334944E-3</v>
      </c>
      <c r="S1365" s="29">
        <v>1.4042043530334944E-3</v>
      </c>
      <c r="T1365" s="29">
        <v>0</v>
      </c>
      <c r="U1365" s="29">
        <v>0</v>
      </c>
      <c r="V1365" s="29"/>
      <c r="W1365" s="29"/>
      <c r="X1365" s="29">
        <v>1.304080715277469E-3</v>
      </c>
      <c r="Y1365" s="29">
        <v>1.304080715277469E-3</v>
      </c>
      <c r="Z1365" s="28" t="s">
        <v>19</v>
      </c>
      <c r="AA1365" s="37"/>
      <c r="AB1365" s="38">
        <f t="shared" si="26"/>
        <v>-3.5216757512783148</v>
      </c>
    </row>
    <row r="1366" spans="1:28">
      <c r="A1366" s="27">
        <v>43363</v>
      </c>
      <c r="B1366" s="29">
        <v>1.3764609945056664E-2</v>
      </c>
      <c r="C1366" s="29">
        <v>1.3764609945056664E-2</v>
      </c>
      <c r="D1366" s="29">
        <v>1.7293881715965083E-2</v>
      </c>
      <c r="E1366" s="29">
        <v>1.7293881715965083E-2</v>
      </c>
      <c r="F1366" s="29">
        <v>0</v>
      </c>
      <c r="G1366" s="29">
        <v>0</v>
      </c>
      <c r="H1366" s="29">
        <v>1.4050480829699405E-2</v>
      </c>
      <c r="I1366" s="29">
        <v>1.4050480829699405E-2</v>
      </c>
      <c r="J1366" s="29">
        <v>1.7530956246964758E-2</v>
      </c>
      <c r="K1366" s="59">
        <v>1.7530956246964758E-4</v>
      </c>
      <c r="L1366" s="59">
        <v>3.8627562697362704E-3</v>
      </c>
      <c r="M1366" s="59">
        <v>3.8627562697362705E-5</v>
      </c>
      <c r="N1366" s="29">
        <v>0</v>
      </c>
      <c r="O1366" s="29">
        <v>0</v>
      </c>
      <c r="P1366" s="29">
        <v>1.6423832547630461E-2</v>
      </c>
      <c r="Q1366" s="29">
        <v>1.6423832547630461E-2</v>
      </c>
      <c r="R1366" s="29">
        <v>1.134165054373207E-3</v>
      </c>
      <c r="S1366" s="29">
        <v>1.134165054373207E-3</v>
      </c>
      <c r="T1366" s="29">
        <v>0</v>
      </c>
      <c r="U1366" s="29">
        <v>0</v>
      </c>
      <c r="V1366" s="29"/>
      <c r="W1366" s="29"/>
      <c r="X1366" s="29">
        <v>1.053295962339494E-3</v>
      </c>
      <c r="Y1366" s="29">
        <v>1.053295962339494E-3</v>
      </c>
      <c r="Z1366" s="28" t="s">
        <v>19</v>
      </c>
      <c r="AA1366" s="37"/>
      <c r="AB1366" s="38">
        <f t="shared" si="26"/>
        <v>-4.2650986610335613</v>
      </c>
    </row>
    <row r="1367" spans="1:28">
      <c r="A1367" s="27">
        <v>43364</v>
      </c>
      <c r="B1367" s="29">
        <v>0.33429657757643699</v>
      </c>
      <c r="C1367" s="29">
        <v>0.33429657757643699</v>
      </c>
      <c r="D1367" s="29">
        <v>0</v>
      </c>
      <c r="E1367" s="29">
        <v>0</v>
      </c>
      <c r="F1367" s="29">
        <v>0</v>
      </c>
      <c r="G1367" s="29">
        <v>0</v>
      </c>
      <c r="H1367" s="29">
        <v>0.30721856699290534</v>
      </c>
      <c r="I1367" s="29">
        <v>0.30721856699290534</v>
      </c>
      <c r="J1367" s="29">
        <v>0.62918793577535725</v>
      </c>
      <c r="K1367" s="59">
        <v>6.2918793577535726E-3</v>
      </c>
      <c r="L1367" s="59">
        <v>0</v>
      </c>
      <c r="M1367" s="59">
        <v>0</v>
      </c>
      <c r="N1367" s="29">
        <v>0</v>
      </c>
      <c r="O1367" s="29">
        <v>0</v>
      </c>
      <c r="P1367" s="29">
        <v>0.5782237359397786</v>
      </c>
      <c r="Q1367" s="29">
        <v>0.5782237359397786</v>
      </c>
      <c r="R1367" s="29">
        <v>0</v>
      </c>
      <c r="S1367" s="29">
        <v>0</v>
      </c>
      <c r="T1367" s="29">
        <v>0</v>
      </c>
      <c r="U1367" s="29">
        <v>0</v>
      </c>
      <c r="V1367" s="29"/>
      <c r="W1367" s="29"/>
      <c r="X1367" s="29">
        <v>0</v>
      </c>
      <c r="Y1367" s="29">
        <v>0</v>
      </c>
      <c r="Z1367" s="28" t="s">
        <v>19</v>
      </c>
      <c r="AA1367" s="37"/>
      <c r="AB1367" s="38">
        <f t="shared" si="26"/>
        <v>-1.1801958401049784</v>
      </c>
    </row>
    <row r="1368" spans="1:28">
      <c r="A1368" s="27">
        <v>43365</v>
      </c>
      <c r="B1368" s="29">
        <v>0.33453670609224306</v>
      </c>
      <c r="C1368" s="29">
        <v>0.33453670609224306</v>
      </c>
      <c r="D1368" s="29">
        <v>4.6932488677295684E-3</v>
      </c>
      <c r="E1368" s="29">
        <v>4.6932488677295684E-3</v>
      </c>
      <c r="F1368" s="29">
        <v>0</v>
      </c>
      <c r="G1368" s="29">
        <v>0</v>
      </c>
      <c r="H1368" s="29">
        <v>0.30781939809470055</v>
      </c>
      <c r="I1368" s="29">
        <v>0.30781939809470055</v>
      </c>
      <c r="J1368" s="29">
        <v>0.33054230171110049</v>
      </c>
      <c r="K1368" s="59">
        <v>3.3054230171110049E-3</v>
      </c>
      <c r="L1368" s="59">
        <v>1.9313781348681352E-3</v>
      </c>
      <c r="M1368" s="59">
        <v>1.9313781348681353E-5</v>
      </c>
      <c r="N1368" s="29">
        <v>0</v>
      </c>
      <c r="O1368" s="29">
        <v>0</v>
      </c>
      <c r="P1368" s="29">
        <v>0.3039248288940874</v>
      </c>
      <c r="Q1368" s="29">
        <v>0.3039248288940874</v>
      </c>
      <c r="R1368" s="29">
        <v>1.4169120847351551E-3</v>
      </c>
      <c r="S1368" s="29">
        <v>1.4169120847351551E-3</v>
      </c>
      <c r="T1368" s="29">
        <v>0</v>
      </c>
      <c r="U1368" s="29">
        <v>0</v>
      </c>
      <c r="V1368" s="29"/>
      <c r="W1368" s="29"/>
      <c r="X1368" s="29">
        <v>1.3158823507098442E-3</v>
      </c>
      <c r="Y1368" s="29">
        <v>1.3158823507098442E-3</v>
      </c>
      <c r="Z1368" s="28" t="s">
        <v>19</v>
      </c>
      <c r="AA1368" s="37"/>
      <c r="AB1368" s="38">
        <f t="shared" si="26"/>
        <v>-1.178242037812981</v>
      </c>
    </row>
    <row r="1369" spans="1:28">
      <c r="A1369" s="27">
        <v>43366</v>
      </c>
      <c r="B1369" s="29">
        <v>6.215892594123181E-4</v>
      </c>
      <c r="C1369" s="29">
        <v>6.215892594123181E-4</v>
      </c>
      <c r="D1369" s="29">
        <v>2.7811845142101145E-2</v>
      </c>
      <c r="E1369" s="29">
        <v>2.7811845142101145E-2</v>
      </c>
      <c r="F1369" s="29">
        <v>0</v>
      </c>
      <c r="G1369" s="29">
        <v>0</v>
      </c>
      <c r="H1369" s="29">
        <v>2.8239989936012233E-3</v>
      </c>
      <c r="I1369" s="29">
        <v>2.8239989936012233E-3</v>
      </c>
      <c r="J1369" s="29">
        <v>6.3578853673268269E-4</v>
      </c>
      <c r="K1369" s="59">
        <v>6.3578853673268265E-6</v>
      </c>
      <c r="L1369" s="59">
        <v>5.7941344046044058E-3</v>
      </c>
      <c r="M1369" s="59">
        <v>5.7941344046044061E-5</v>
      </c>
      <c r="N1369" s="29">
        <v>0</v>
      </c>
      <c r="O1369" s="29">
        <v>0</v>
      </c>
      <c r="P1369" s="29">
        <v>1.0536143637763647E-3</v>
      </c>
      <c r="Q1369" s="29">
        <v>1.0536143637763647E-3</v>
      </c>
      <c r="R1369" s="29">
        <v>0</v>
      </c>
      <c r="S1369" s="29">
        <v>0</v>
      </c>
      <c r="T1369" s="29">
        <v>0</v>
      </c>
      <c r="U1369" s="29">
        <v>0</v>
      </c>
      <c r="V1369" s="29"/>
      <c r="W1369" s="29"/>
      <c r="X1369" s="29">
        <v>0</v>
      </c>
      <c r="Y1369" s="29">
        <v>0</v>
      </c>
      <c r="Z1369" s="28" t="s">
        <v>19</v>
      </c>
      <c r="AA1369" s="37"/>
      <c r="AB1369" s="38">
        <f t="shared" si="26"/>
        <v>-5.8696013157247098</v>
      </c>
    </row>
    <row r="1370" spans="1:28">
      <c r="A1370" s="27">
        <v>43367</v>
      </c>
      <c r="B1370" s="29">
        <v>1.8595490139979439E-3</v>
      </c>
      <c r="C1370" s="29">
        <v>1.8595490139979439E-3</v>
      </c>
      <c r="D1370" s="29">
        <v>7.2246820468745282E-2</v>
      </c>
      <c r="E1370" s="29">
        <v>7.2246820468745282E-2</v>
      </c>
      <c r="F1370" s="29">
        <v>0</v>
      </c>
      <c r="G1370" s="29">
        <v>0</v>
      </c>
      <c r="H1370" s="29">
        <v>7.5609154330477093E-3</v>
      </c>
      <c r="I1370" s="29">
        <v>7.5609154330477093E-3</v>
      </c>
      <c r="J1370" s="29">
        <v>1.6292081253774994E-3</v>
      </c>
      <c r="K1370" s="59">
        <v>1.6292081253774995E-5</v>
      </c>
      <c r="L1370" s="59">
        <v>7.966934806331058E-2</v>
      </c>
      <c r="M1370" s="59">
        <v>7.9669348063310581E-4</v>
      </c>
      <c r="N1370" s="29">
        <v>0</v>
      </c>
      <c r="O1370" s="29">
        <v>0</v>
      </c>
      <c r="P1370" s="29">
        <v>7.9504566122737333E-3</v>
      </c>
      <c r="Q1370" s="29">
        <v>7.9504566122737333E-3</v>
      </c>
      <c r="R1370" s="29">
        <v>0</v>
      </c>
      <c r="S1370" s="29">
        <v>0</v>
      </c>
      <c r="T1370" s="29">
        <v>0</v>
      </c>
      <c r="U1370" s="29">
        <v>0</v>
      </c>
      <c r="V1370" s="29"/>
      <c r="W1370" s="29"/>
      <c r="X1370" s="29">
        <v>0</v>
      </c>
      <c r="Y1370" s="29">
        <v>0</v>
      </c>
      <c r="Z1370" s="28" t="s">
        <v>19</v>
      </c>
      <c r="AA1370" s="37"/>
      <c r="AB1370" s="38">
        <f t="shared" si="26"/>
        <v>-4.8847630070939054</v>
      </c>
    </row>
    <row r="1371" spans="1:28">
      <c r="A1371" s="27">
        <v>43368</v>
      </c>
      <c r="B1371" s="29">
        <v>0.11182903116423476</v>
      </c>
      <c r="C1371" s="29">
        <v>0.11182903116423476</v>
      </c>
      <c r="D1371" s="29">
        <v>1.5254668301900149E-3</v>
      </c>
      <c r="E1371" s="29">
        <v>1.5254668301900149E-3</v>
      </c>
      <c r="F1371" s="29">
        <v>0</v>
      </c>
      <c r="G1371" s="29">
        <v>0</v>
      </c>
      <c r="H1371" s="29">
        <v>0.10289444647870774</v>
      </c>
      <c r="I1371" s="29">
        <v>0.10289444647870774</v>
      </c>
      <c r="J1371" s="29">
        <v>4.5458880376386818E-2</v>
      </c>
      <c r="K1371" s="59">
        <v>4.545888037638682E-4</v>
      </c>
      <c r="L1371" s="59">
        <v>1.9313781348681352E-3</v>
      </c>
      <c r="M1371" s="59">
        <v>1.9313781348681353E-5</v>
      </c>
      <c r="N1371" s="29">
        <v>0</v>
      </c>
      <c r="O1371" s="29">
        <v>0</v>
      </c>
      <c r="P1371" s="29">
        <v>4.19331542833608E-2</v>
      </c>
      <c r="Q1371" s="29">
        <v>4.19331542833608E-2</v>
      </c>
      <c r="R1371" s="29">
        <v>0</v>
      </c>
      <c r="S1371" s="29">
        <v>0</v>
      </c>
      <c r="T1371" s="29">
        <v>9.8527583037468239E-2</v>
      </c>
      <c r="U1371" s="29">
        <v>9.8527583037468239E-2</v>
      </c>
      <c r="V1371" s="29"/>
      <c r="W1371" s="29"/>
      <c r="X1371" s="29">
        <v>7.0252880299858204E-3</v>
      </c>
      <c r="Y1371" s="29">
        <v>7.0252880299858204E-3</v>
      </c>
      <c r="Z1371" s="28" t="s">
        <v>19</v>
      </c>
      <c r="AA1371" s="37"/>
      <c r="AB1371" s="38">
        <f t="shared" si="26"/>
        <v>-2.2740516076791559</v>
      </c>
    </row>
    <row r="1372" spans="1:28">
      <c r="A1372" s="27">
        <v>43369</v>
      </c>
      <c r="B1372" s="29">
        <v>2.6680706996852835E-3</v>
      </c>
      <c r="C1372" s="29">
        <v>2.6680706996852835E-3</v>
      </c>
      <c r="D1372" s="29">
        <v>0</v>
      </c>
      <c r="E1372" s="29">
        <v>0</v>
      </c>
      <c r="F1372" s="29">
        <v>0</v>
      </c>
      <c r="G1372" s="29">
        <v>0</v>
      </c>
      <c r="H1372" s="29">
        <v>2.451957070382065E-3</v>
      </c>
      <c r="I1372" s="29">
        <v>2.451957070382065E-3</v>
      </c>
      <c r="J1372" s="29">
        <v>2.2109546364879043E-3</v>
      </c>
      <c r="K1372" s="59">
        <v>2.2109546364879044E-5</v>
      </c>
      <c r="L1372" s="59">
        <v>0</v>
      </c>
      <c r="M1372" s="59">
        <v>0</v>
      </c>
      <c r="N1372" s="29">
        <v>0</v>
      </c>
      <c r="O1372" s="29">
        <v>0</v>
      </c>
      <c r="P1372" s="29">
        <v>2.0318673916212143E-3</v>
      </c>
      <c r="Q1372" s="29">
        <v>2.0318673916212143E-3</v>
      </c>
      <c r="R1372" s="29">
        <v>0</v>
      </c>
      <c r="S1372" s="29">
        <v>0</v>
      </c>
      <c r="T1372" s="29">
        <v>0</v>
      </c>
      <c r="U1372" s="29">
        <v>0</v>
      </c>
      <c r="V1372" s="29"/>
      <c r="W1372" s="29"/>
      <c r="X1372" s="29">
        <v>0</v>
      </c>
      <c r="Y1372" s="29">
        <v>0</v>
      </c>
      <c r="Z1372" s="28" t="s">
        <v>19</v>
      </c>
      <c r="AA1372" s="37"/>
      <c r="AB1372" s="38">
        <f t="shared" si="26"/>
        <v>-6.0108687690622284</v>
      </c>
    </row>
    <row r="1373" spans="1:28">
      <c r="A1373" s="27">
        <v>43370</v>
      </c>
      <c r="B1373" s="29">
        <v>2.5439520386290465E-2</v>
      </c>
      <c r="C1373" s="29">
        <v>2.5439520386290465E-2</v>
      </c>
      <c r="D1373" s="29">
        <v>3.9522434566518268E-3</v>
      </c>
      <c r="E1373" s="29">
        <v>3.9522434566518268E-3</v>
      </c>
      <c r="F1373" s="29">
        <v>0</v>
      </c>
      <c r="G1373" s="29">
        <v>0</v>
      </c>
      <c r="H1373" s="29">
        <v>2.3699051739168302E-2</v>
      </c>
      <c r="I1373" s="29">
        <v>2.3699051739168302E-2</v>
      </c>
      <c r="J1373" s="29">
        <v>1.7060418235036179E-2</v>
      </c>
      <c r="K1373" s="59">
        <v>1.7060418235036179E-4</v>
      </c>
      <c r="L1373" s="59">
        <v>3.8627562697362704E-3</v>
      </c>
      <c r="M1373" s="59">
        <v>3.8627562697362705E-5</v>
      </c>
      <c r="N1373" s="29">
        <v>0</v>
      </c>
      <c r="O1373" s="29">
        <v>0</v>
      </c>
      <c r="P1373" s="29">
        <v>1.5991408097495802E-2</v>
      </c>
      <c r="Q1373" s="29">
        <v>1.5991408097495802E-2</v>
      </c>
      <c r="R1373" s="29">
        <v>1.022972401983677E-2</v>
      </c>
      <c r="S1373" s="29">
        <v>1.022972401983677E-2</v>
      </c>
      <c r="T1373" s="29">
        <v>0</v>
      </c>
      <c r="U1373" s="29">
        <v>0</v>
      </c>
      <c r="V1373" s="29"/>
      <c r="W1373" s="29"/>
      <c r="X1373" s="29">
        <v>9.5003165230621058E-3</v>
      </c>
      <c r="Y1373" s="29">
        <v>9.5003165230621058E-3</v>
      </c>
      <c r="Z1373" s="28" t="s">
        <v>19</v>
      </c>
      <c r="AA1373" s="37"/>
      <c r="AB1373" s="38">
        <f t="shared" si="26"/>
        <v>-3.7423202426470699</v>
      </c>
    </row>
    <row r="1374" spans="1:28">
      <c r="A1374" s="27">
        <v>43371</v>
      </c>
      <c r="B1374" s="29">
        <v>1.5376767294309795E-2</v>
      </c>
      <c r="C1374" s="29">
        <v>1.5376767294309795E-2</v>
      </c>
      <c r="D1374" s="29">
        <v>2.095492672711332E-2</v>
      </c>
      <c r="E1374" s="29">
        <v>2.095492672711332E-2</v>
      </c>
      <c r="F1374" s="29">
        <v>0</v>
      </c>
      <c r="G1374" s="29">
        <v>0</v>
      </c>
      <c r="H1374" s="29">
        <v>1.582859800479185E-2</v>
      </c>
      <c r="I1374" s="29">
        <v>1.582859800479185E-2</v>
      </c>
      <c r="J1374" s="29">
        <v>4.1619276706037715E-3</v>
      </c>
      <c r="K1374" s="59">
        <v>4.1619276706037717E-5</v>
      </c>
      <c r="L1374" s="59">
        <v>2.0279773382851519E-3</v>
      </c>
      <c r="M1374" s="59">
        <v>2.0279773382851518E-5</v>
      </c>
      <c r="N1374" s="29">
        <v>0</v>
      </c>
      <c r="O1374" s="29">
        <v>0</v>
      </c>
      <c r="P1374" s="29">
        <v>3.9890777715645203E-3</v>
      </c>
      <c r="Q1374" s="29">
        <v>3.9890777715645203E-3</v>
      </c>
      <c r="R1374" s="29">
        <v>1.1185980830386728E-2</v>
      </c>
      <c r="S1374" s="29">
        <v>1.1185980830386728E-2</v>
      </c>
      <c r="T1374" s="29">
        <v>0</v>
      </c>
      <c r="U1374" s="29">
        <v>0</v>
      </c>
      <c r="V1374" s="29"/>
      <c r="W1374" s="29"/>
      <c r="X1374" s="29">
        <v>1.0388389589348344E-2</v>
      </c>
      <c r="Y1374" s="29">
        <v>1.0388389589348344E-2</v>
      </c>
      <c r="Z1374" s="28" t="s">
        <v>19</v>
      </c>
      <c r="AA1374" s="37"/>
      <c r="AB1374" s="38">
        <f t="shared" si="26"/>
        <v>-4.1459369747225816</v>
      </c>
    </row>
    <row r="1375" spans="1:28">
      <c r="A1375" s="27">
        <v>43372</v>
      </c>
      <c r="B1375" s="29">
        <v>3.9869309167193424E-2</v>
      </c>
      <c r="C1375" s="29">
        <v>3.9869309167193424E-2</v>
      </c>
      <c r="D1375" s="29">
        <v>3.3212402341334109E-2</v>
      </c>
      <c r="E1375" s="29">
        <v>3.3212402341334109E-2</v>
      </c>
      <c r="F1375" s="29">
        <v>0</v>
      </c>
      <c r="G1375" s="29">
        <v>0</v>
      </c>
      <c r="H1375" s="29">
        <v>3.9330099957242758E-2</v>
      </c>
      <c r="I1375" s="29">
        <v>3.9330099957242758E-2</v>
      </c>
      <c r="J1375" s="29">
        <v>3.877634492319316E-3</v>
      </c>
      <c r="K1375" s="59">
        <v>3.877634492319316E-5</v>
      </c>
      <c r="L1375" s="59">
        <v>2.0681669322440972E-3</v>
      </c>
      <c r="M1375" s="59">
        <v>2.0681669322440971E-5</v>
      </c>
      <c r="N1375" s="29">
        <v>0</v>
      </c>
      <c r="O1375" s="29">
        <v>0</v>
      </c>
      <c r="P1375" s="29">
        <v>3.7310676859897756E-3</v>
      </c>
      <c r="Q1375" s="29">
        <v>3.7310676859897756E-3</v>
      </c>
      <c r="R1375" s="29">
        <v>3.1451635961609943E-6</v>
      </c>
      <c r="S1375" s="29">
        <v>3.1451635961609943E-6</v>
      </c>
      <c r="T1375" s="29">
        <v>7.5891650296465843E-2</v>
      </c>
      <c r="U1375" s="29">
        <v>7.5891650296465843E-2</v>
      </c>
      <c r="V1375" s="29"/>
      <c r="W1375" s="29"/>
      <c r="X1375" s="29">
        <v>5.4142045876431717E-3</v>
      </c>
      <c r="Y1375" s="29">
        <v>5.4142045876431717E-3</v>
      </c>
      <c r="Z1375" s="28" t="s">
        <v>19</v>
      </c>
      <c r="AA1375" s="37"/>
      <c r="AB1375" s="38">
        <f t="shared" si="26"/>
        <v>-3.2357651510404342</v>
      </c>
    </row>
    <row r="1376" spans="1:28">
      <c r="A1376" s="27">
        <v>43373</v>
      </c>
      <c r="B1376" s="29">
        <v>1.9754763389200652E-2</v>
      </c>
      <c r="C1376" s="29">
        <v>-9.0841694153204505E-2</v>
      </c>
      <c r="D1376" s="29">
        <v>0</v>
      </c>
      <c r="E1376" s="29">
        <v>0</v>
      </c>
      <c r="F1376" s="29">
        <v>0</v>
      </c>
      <c r="G1376" s="29">
        <v>0</v>
      </c>
      <c r="H1376" s="29">
        <v>1.8154628275625855E-2</v>
      </c>
      <c r="I1376" s="29">
        <v>-8.3483520242064235E-2</v>
      </c>
      <c r="J1376" s="29">
        <v>7.3119183248289941E-4</v>
      </c>
      <c r="K1376" s="59">
        <v>-1.8447384619957297E-4</v>
      </c>
      <c r="L1376" s="59">
        <v>0</v>
      </c>
      <c r="M1376" s="59">
        <v>0</v>
      </c>
      <c r="N1376" s="29">
        <v>0</v>
      </c>
      <c r="O1376" s="29">
        <v>0</v>
      </c>
      <c r="P1376" s="29">
        <v>6.7196532073664401E-4</v>
      </c>
      <c r="Q1376" s="29">
        <v>-1.6953147138978397E-2</v>
      </c>
      <c r="R1376" s="29">
        <v>0</v>
      </c>
      <c r="S1376" s="29">
        <v>0</v>
      </c>
      <c r="T1376" s="29">
        <v>0</v>
      </c>
      <c r="U1376" s="29">
        <v>0</v>
      </c>
      <c r="V1376" s="29"/>
      <c r="W1376" s="29"/>
      <c r="X1376" s="29">
        <v>0</v>
      </c>
      <c r="Y1376" s="29">
        <v>0</v>
      </c>
      <c r="Z1376" s="28" t="s">
        <v>19</v>
      </c>
      <c r="AA1376" s="37"/>
      <c r="AB1376" s="38" t="str">
        <f t="shared" si="26"/>
        <v/>
      </c>
    </row>
    <row r="1377" spans="1:28">
      <c r="A1377" s="27">
        <v>43374</v>
      </c>
      <c r="B1377" s="29">
        <v>4.3107027042682634E-2</v>
      </c>
      <c r="C1377" s="29">
        <v>4.3107027042682634E-2</v>
      </c>
      <c r="D1377" s="29">
        <v>5.4802854576883331E-3</v>
      </c>
      <c r="E1377" s="29">
        <v>5.4802854576883331E-3</v>
      </c>
      <c r="F1377" s="29">
        <v>0</v>
      </c>
      <c r="G1377" s="29">
        <v>0</v>
      </c>
      <c r="H1377" s="29">
        <v>4.0059262347486725E-2</v>
      </c>
      <c r="I1377" s="29">
        <v>4.0059262347486725E-2</v>
      </c>
      <c r="J1377" s="29">
        <v>2.6050218627395184E-2</v>
      </c>
      <c r="K1377" s="59">
        <v>2.6050218627395185E-4</v>
      </c>
      <c r="L1377" s="59">
        <v>3.8627562697362704E-3</v>
      </c>
      <c r="M1377" s="59">
        <v>3.8627562697362705E-5</v>
      </c>
      <c r="N1377" s="29">
        <v>0</v>
      </c>
      <c r="O1377" s="29">
        <v>0</v>
      </c>
      <c r="P1377" s="29">
        <v>2.4253034986156663E-2</v>
      </c>
      <c r="Q1377" s="29">
        <v>2.4253034986156663E-2</v>
      </c>
      <c r="R1377" s="29">
        <v>1.7489015754410377E-3</v>
      </c>
      <c r="S1377" s="29">
        <v>1.7489015754410377E-3</v>
      </c>
      <c r="T1377" s="29">
        <v>3.5684034098077029E-5</v>
      </c>
      <c r="U1377" s="29">
        <v>3.5684034098077029E-5</v>
      </c>
      <c r="V1377" s="29"/>
      <c r="W1377" s="29"/>
      <c r="X1377" s="29">
        <v>1.6267444462909049E-3</v>
      </c>
      <c r="Y1377" s="29">
        <v>1.6267444462909049E-3</v>
      </c>
      <c r="Z1377" s="28" t="s">
        <v>19</v>
      </c>
      <c r="AA1377" s="37"/>
      <c r="AB1377" s="38">
        <f t="shared" si="26"/>
        <v>-3.2173953626062923</v>
      </c>
    </row>
    <row r="1378" spans="1:28">
      <c r="A1378" s="27">
        <v>43375</v>
      </c>
      <c r="B1378" s="29">
        <v>3.1165996704496064E-2</v>
      </c>
      <c r="C1378" s="29">
        <v>3.1165996704496064E-2</v>
      </c>
      <c r="D1378" s="29">
        <v>0</v>
      </c>
      <c r="E1378" s="29">
        <v>0</v>
      </c>
      <c r="F1378" s="29">
        <v>0</v>
      </c>
      <c r="G1378" s="29">
        <v>0</v>
      </c>
      <c r="H1378" s="29">
        <v>2.8641552108835507E-2</v>
      </c>
      <c r="I1378" s="29">
        <v>2.8641552108835507E-2</v>
      </c>
      <c r="J1378" s="29">
        <v>2.9724703563594745E-2</v>
      </c>
      <c r="K1378" s="59">
        <v>2.9724703563594748E-4</v>
      </c>
      <c r="L1378" s="59">
        <v>0</v>
      </c>
      <c r="M1378" s="59">
        <v>0</v>
      </c>
      <c r="N1378" s="29">
        <v>0</v>
      </c>
      <c r="O1378" s="29">
        <v>0</v>
      </c>
      <c r="P1378" s="29">
        <v>2.7317003659747176E-2</v>
      </c>
      <c r="Q1378" s="29">
        <v>2.7317003659747176E-2</v>
      </c>
      <c r="R1378" s="29">
        <v>0</v>
      </c>
      <c r="S1378" s="29">
        <v>0</v>
      </c>
      <c r="T1378" s="29">
        <v>0</v>
      </c>
      <c r="U1378" s="29">
        <v>0</v>
      </c>
      <c r="V1378" s="29"/>
      <c r="W1378" s="29"/>
      <c r="X1378" s="29">
        <v>0</v>
      </c>
      <c r="Y1378" s="29">
        <v>0</v>
      </c>
      <c r="Z1378" s="28" t="s">
        <v>19</v>
      </c>
      <c r="AA1378" s="37"/>
      <c r="AB1378" s="38">
        <f t="shared" si="26"/>
        <v>-3.5528967446138635</v>
      </c>
    </row>
    <row r="1379" spans="1:28">
      <c r="A1379" s="27">
        <v>43376</v>
      </c>
      <c r="B1379" s="29">
        <v>0.10573883926206137</v>
      </c>
      <c r="C1379" s="29">
        <v>0.10573883926206137</v>
      </c>
      <c r="D1379" s="29">
        <v>0</v>
      </c>
      <c r="E1379" s="29">
        <v>0</v>
      </c>
      <c r="F1379" s="29">
        <v>0</v>
      </c>
      <c r="G1379" s="29">
        <v>0</v>
      </c>
      <c r="H1379" s="29">
        <v>9.7173997140775306E-2</v>
      </c>
      <c r="I1379" s="29">
        <v>9.7173997140775306E-2</v>
      </c>
      <c r="J1379" s="29">
        <v>0.10716056839495185</v>
      </c>
      <c r="K1379" s="59">
        <v>1.0716056839495185E-3</v>
      </c>
      <c r="L1379" s="59">
        <v>0</v>
      </c>
      <c r="M1379" s="59">
        <v>0</v>
      </c>
      <c r="N1379" s="29">
        <v>0</v>
      </c>
      <c r="O1379" s="29">
        <v>0</v>
      </c>
      <c r="P1379" s="29">
        <v>9.8480566265787661E-2</v>
      </c>
      <c r="Q1379" s="29">
        <v>9.8480566265787661E-2</v>
      </c>
      <c r="R1379" s="29">
        <v>0</v>
      </c>
      <c r="S1379" s="29">
        <v>0</v>
      </c>
      <c r="T1379" s="29">
        <v>0</v>
      </c>
      <c r="U1379" s="29">
        <v>0</v>
      </c>
      <c r="V1379" s="29"/>
      <c r="W1379" s="29"/>
      <c r="X1379" s="29">
        <v>0</v>
      </c>
      <c r="Y1379" s="29">
        <v>0</v>
      </c>
      <c r="Z1379" s="28" t="s">
        <v>19</v>
      </c>
      <c r="AA1379" s="37"/>
      <c r="AB1379" s="38">
        <f t="shared" si="26"/>
        <v>-2.3312521224331948</v>
      </c>
    </row>
    <row r="1380" spans="1:28">
      <c r="A1380" s="27">
        <v>43377</v>
      </c>
      <c r="B1380" s="29">
        <v>5.8083048065520657E-2</v>
      </c>
      <c r="C1380" s="29">
        <v>5.8083048065520657E-2</v>
      </c>
      <c r="D1380" s="29">
        <v>0.73910332551125002</v>
      </c>
      <c r="E1380" s="29">
        <v>0.73910332551125002</v>
      </c>
      <c r="F1380" s="29">
        <v>0</v>
      </c>
      <c r="G1380" s="29">
        <v>0</v>
      </c>
      <c r="H1380" s="29">
        <v>0.11324566568477716</v>
      </c>
      <c r="I1380" s="29">
        <v>0.11324566568477716</v>
      </c>
      <c r="J1380" s="29">
        <v>1.5061029785888436E-2</v>
      </c>
      <c r="K1380" s="59">
        <v>1.5061029785888436E-4</v>
      </c>
      <c r="L1380" s="59">
        <v>0.2298339980493081</v>
      </c>
      <c r="M1380" s="59">
        <v>2.2983399804930808E-3</v>
      </c>
      <c r="N1380" s="29">
        <v>0</v>
      </c>
      <c r="O1380" s="29">
        <v>0</v>
      </c>
      <c r="P1380" s="29">
        <v>3.2457632377081991E-2</v>
      </c>
      <c r="Q1380" s="29">
        <v>3.2457632377081991E-2</v>
      </c>
      <c r="R1380" s="29">
        <v>0</v>
      </c>
      <c r="S1380" s="29">
        <v>0</v>
      </c>
      <c r="T1380" s="29">
        <v>0</v>
      </c>
      <c r="U1380" s="29">
        <v>0</v>
      </c>
      <c r="V1380" s="29"/>
      <c r="W1380" s="29"/>
      <c r="X1380" s="29">
        <v>0</v>
      </c>
      <c r="Y1380" s="29">
        <v>0</v>
      </c>
      <c r="Z1380" s="28" t="s">
        <v>19</v>
      </c>
      <c r="AA1380" s="37"/>
      <c r="AB1380" s="38">
        <f t="shared" si="26"/>
        <v>-2.1781957874504871</v>
      </c>
    </row>
    <row r="1381" spans="1:28">
      <c r="A1381" s="27">
        <v>43378</v>
      </c>
      <c r="B1381" s="29">
        <v>4.7741122802555866E-2</v>
      </c>
      <c r="C1381" s="29">
        <v>4.7741122802555866E-2</v>
      </c>
      <c r="D1381" s="29">
        <v>2.4650501031677808E-2</v>
      </c>
      <c r="E1381" s="29">
        <v>2.4650501031677808E-2</v>
      </c>
      <c r="F1381" s="29">
        <v>0</v>
      </c>
      <c r="G1381" s="29">
        <v>0</v>
      </c>
      <c r="H1381" s="29">
        <v>4.5870783281807409E-2</v>
      </c>
      <c r="I1381" s="29">
        <v>4.5870783281807409E-2</v>
      </c>
      <c r="J1381" s="29">
        <v>1.4623136344851703E-2</v>
      </c>
      <c r="K1381" s="59">
        <v>1.4623136344851703E-4</v>
      </c>
      <c r="L1381" s="59">
        <v>2.3176537618417623E-2</v>
      </c>
      <c r="M1381" s="59">
        <v>2.3176537618417624E-4</v>
      </c>
      <c r="N1381" s="29">
        <v>0</v>
      </c>
      <c r="O1381" s="29">
        <v>0</v>
      </c>
      <c r="P1381" s="29">
        <v>1.5315961535854005E-2</v>
      </c>
      <c r="Q1381" s="29">
        <v>1.5315961535854005E-2</v>
      </c>
      <c r="R1381" s="29">
        <v>0</v>
      </c>
      <c r="S1381" s="29">
        <v>0</v>
      </c>
      <c r="T1381" s="29">
        <v>0</v>
      </c>
      <c r="U1381" s="29">
        <v>0</v>
      </c>
      <c r="V1381" s="29"/>
      <c r="W1381" s="29"/>
      <c r="X1381" s="29">
        <v>0</v>
      </c>
      <c r="Y1381" s="29">
        <v>0</v>
      </c>
      <c r="Z1381" s="28" t="s">
        <v>19</v>
      </c>
      <c r="AA1381" s="37"/>
      <c r="AB1381" s="38">
        <f t="shared" si="26"/>
        <v>-3.0819268943948619</v>
      </c>
    </row>
    <row r="1382" spans="1:28">
      <c r="A1382" s="27">
        <v>43379</v>
      </c>
      <c r="B1382" s="29">
        <v>5.5472549829926573E-4</v>
      </c>
      <c r="C1382" s="29">
        <v>5.5472549829926573E-4</v>
      </c>
      <c r="D1382" s="29">
        <v>0.64873188930628101</v>
      </c>
      <c r="E1382" s="29">
        <v>0.64873188930628101</v>
      </c>
      <c r="F1382" s="29">
        <v>0</v>
      </c>
      <c r="G1382" s="29">
        <v>0</v>
      </c>
      <c r="H1382" s="29">
        <v>5.3057052111508247E-2</v>
      </c>
      <c r="I1382" s="29">
        <v>5.3057052111508247E-2</v>
      </c>
      <c r="J1382" s="29">
        <v>1.5894713418317067E-4</v>
      </c>
      <c r="K1382" s="59">
        <v>1.5894713418317066E-6</v>
      </c>
      <c r="L1382" s="59">
        <v>0.26653018261180267</v>
      </c>
      <c r="M1382" s="59">
        <v>2.6653018261180265E-3</v>
      </c>
      <c r="N1382" s="29">
        <v>0</v>
      </c>
      <c r="O1382" s="29">
        <v>0</v>
      </c>
      <c r="P1382" s="29">
        <v>2.1735007486647202E-2</v>
      </c>
      <c r="Q1382" s="29">
        <v>2.1735007486647202E-2</v>
      </c>
      <c r="R1382" s="29">
        <v>1.1913498470306796E-4</v>
      </c>
      <c r="S1382" s="29">
        <v>1.1913498470306796E-4</v>
      </c>
      <c r="T1382" s="29">
        <v>0</v>
      </c>
      <c r="U1382" s="29">
        <v>0</v>
      </c>
      <c r="V1382" s="29"/>
      <c r="W1382" s="29"/>
      <c r="X1382" s="29">
        <v>1.1064033217851829E-4</v>
      </c>
      <c r="Y1382" s="29">
        <v>1.1064033217851829E-4</v>
      </c>
      <c r="Z1382" s="28" t="s">
        <v>19</v>
      </c>
      <c r="AA1382" s="37"/>
      <c r="AB1382" s="38">
        <f t="shared" si="26"/>
        <v>-2.9363874894580628</v>
      </c>
    </row>
    <row r="1383" spans="1:28">
      <c r="A1383" s="27">
        <v>43380</v>
      </c>
      <c r="B1383" s="29">
        <v>2.9513038963240802E-3</v>
      </c>
      <c r="C1383" s="29">
        <v>2.9513038963240802E-3</v>
      </c>
      <c r="D1383" s="29">
        <v>0</v>
      </c>
      <c r="E1383" s="29">
        <v>0</v>
      </c>
      <c r="F1383" s="29">
        <v>0</v>
      </c>
      <c r="G1383" s="29">
        <v>0</v>
      </c>
      <c r="H1383" s="29">
        <v>2.7122483884297198E-3</v>
      </c>
      <c r="I1383" s="29">
        <v>2.7122483884297198E-3</v>
      </c>
      <c r="J1383" s="29">
        <v>2.0663127443812188E-3</v>
      </c>
      <c r="K1383" s="59">
        <v>2.0663127443812189E-5</v>
      </c>
      <c r="L1383" s="59">
        <v>0</v>
      </c>
      <c r="M1383" s="59">
        <v>0</v>
      </c>
      <c r="N1383" s="29">
        <v>0</v>
      </c>
      <c r="O1383" s="29">
        <v>0</v>
      </c>
      <c r="P1383" s="29">
        <v>1.8989414874964619E-3</v>
      </c>
      <c r="Q1383" s="29">
        <v>1.8989414874964619E-3</v>
      </c>
      <c r="R1383" s="29">
        <v>0</v>
      </c>
      <c r="S1383" s="29">
        <v>0</v>
      </c>
      <c r="T1383" s="29">
        <v>0</v>
      </c>
      <c r="U1383" s="29">
        <v>0</v>
      </c>
      <c r="V1383" s="29"/>
      <c r="W1383" s="29"/>
      <c r="X1383" s="29">
        <v>0</v>
      </c>
      <c r="Y1383" s="29">
        <v>0</v>
      </c>
      <c r="Z1383" s="28" t="s">
        <v>19</v>
      </c>
      <c r="AA1383" s="37"/>
      <c r="AB1383" s="38">
        <f t="shared" si="26"/>
        <v>-5.909977324443946</v>
      </c>
    </row>
    <row r="1384" spans="1:28">
      <c r="A1384" s="27">
        <v>43381</v>
      </c>
      <c r="B1384" s="29">
        <v>9.9225259265436454E-3</v>
      </c>
      <c r="C1384" s="29">
        <v>9.9225259265436454E-3</v>
      </c>
      <c r="D1384" s="29">
        <v>1.9434170585754793E-2</v>
      </c>
      <c r="E1384" s="29">
        <v>1.9434170585754793E-2</v>
      </c>
      <c r="F1384" s="29">
        <v>0</v>
      </c>
      <c r="G1384" s="29">
        <v>0</v>
      </c>
      <c r="H1384" s="29">
        <v>1.0692968796812101E-2</v>
      </c>
      <c r="I1384" s="29">
        <v>1.0692968796812101E-2</v>
      </c>
      <c r="J1384" s="29">
        <v>6.409222593643289E-3</v>
      </c>
      <c r="K1384" s="59">
        <v>6.4092225936432888E-5</v>
      </c>
      <c r="L1384" s="59">
        <v>7.7255125394725408E-3</v>
      </c>
      <c r="M1384" s="59">
        <v>7.725512539472541E-5</v>
      </c>
      <c r="N1384" s="29">
        <v>0</v>
      </c>
      <c r="O1384" s="29">
        <v>0</v>
      </c>
      <c r="P1384" s="29">
        <v>6.5158420312174331E-3</v>
      </c>
      <c r="Q1384" s="29">
        <v>6.5158420312174331E-3</v>
      </c>
      <c r="R1384" s="29">
        <v>6.9288907103304325E-3</v>
      </c>
      <c r="S1384" s="29">
        <v>6.9288907103304325E-3</v>
      </c>
      <c r="T1384" s="29">
        <v>0</v>
      </c>
      <c r="U1384" s="29">
        <v>0</v>
      </c>
      <c r="V1384" s="29"/>
      <c r="W1384" s="29"/>
      <c r="X1384" s="29">
        <v>6.4348417195026235E-3</v>
      </c>
      <c r="Y1384" s="29">
        <v>6.4348417195026235E-3</v>
      </c>
      <c r="Z1384" s="28" t="s">
        <v>19</v>
      </c>
      <c r="AA1384" s="37"/>
      <c r="AB1384" s="38">
        <f t="shared" si="26"/>
        <v>-4.5381688753066944</v>
      </c>
    </row>
    <row r="1385" spans="1:28">
      <c r="A1385" s="27">
        <v>43382</v>
      </c>
      <c r="B1385" s="29">
        <v>8.3138623093958752E-3</v>
      </c>
      <c r="C1385" s="29">
        <v>8.3138623093958752E-3</v>
      </c>
      <c r="D1385" s="29">
        <v>6.2827730727260432E-3</v>
      </c>
      <c r="E1385" s="29">
        <v>6.2827730727260432E-3</v>
      </c>
      <c r="F1385" s="29">
        <v>0</v>
      </c>
      <c r="G1385" s="29">
        <v>0</v>
      </c>
      <c r="H1385" s="29">
        <v>8.149344155350258E-3</v>
      </c>
      <c r="I1385" s="29">
        <v>8.149344155350258E-3</v>
      </c>
      <c r="J1385" s="29">
        <v>5.558858123788029E-2</v>
      </c>
      <c r="K1385" s="59">
        <v>5.5588581237880289E-4</v>
      </c>
      <c r="L1385" s="59">
        <v>5.7941344046044058E-3</v>
      </c>
      <c r="M1385" s="59">
        <v>5.7941344046044061E-5</v>
      </c>
      <c r="N1385" s="29">
        <v>0</v>
      </c>
      <c r="O1385" s="29">
        <v>0</v>
      </c>
      <c r="P1385" s="29">
        <v>5.1555232861634194E-2</v>
      </c>
      <c r="Q1385" s="29">
        <v>5.1555232861634194E-2</v>
      </c>
      <c r="R1385" s="29">
        <v>1.5582855999161289E-3</v>
      </c>
      <c r="S1385" s="29">
        <v>1.5582855999161289E-3</v>
      </c>
      <c r="T1385" s="29">
        <v>0</v>
      </c>
      <c r="U1385" s="29">
        <v>0</v>
      </c>
      <c r="V1385" s="29"/>
      <c r="W1385" s="29"/>
      <c r="X1385" s="29">
        <v>1.4471755448950191E-3</v>
      </c>
      <c r="Y1385" s="29">
        <v>1.4471755448950191E-3</v>
      </c>
      <c r="Z1385" s="28" t="s">
        <v>19</v>
      </c>
      <c r="AA1385" s="37"/>
      <c r="AB1385" s="38">
        <f t="shared" si="26"/>
        <v>-4.8098178267035543</v>
      </c>
    </row>
    <row r="1386" spans="1:28">
      <c r="A1386" s="27">
        <v>43383</v>
      </c>
      <c r="B1386" s="29">
        <v>1.0173284574950012E-2</v>
      </c>
      <c r="C1386" s="29">
        <v>1.0173284574950012E-2</v>
      </c>
      <c r="D1386" s="29">
        <v>1.4374754956399112</v>
      </c>
      <c r="E1386" s="29">
        <v>1.4374754956399112</v>
      </c>
      <c r="F1386" s="29">
        <v>0</v>
      </c>
      <c r="G1386" s="29">
        <v>0</v>
      </c>
      <c r="H1386" s="29">
        <v>0.12578471158179139</v>
      </c>
      <c r="I1386" s="29">
        <v>0.12578471158179139</v>
      </c>
      <c r="J1386" s="29">
        <v>1.4746916143447996E-3</v>
      </c>
      <c r="K1386" s="59">
        <v>1.4746916143447996E-5</v>
      </c>
      <c r="L1386" s="59">
        <v>4.5136307011868322</v>
      </c>
      <c r="M1386" s="59">
        <v>4.5136307011868319E-2</v>
      </c>
      <c r="N1386" s="29">
        <v>0</v>
      </c>
      <c r="O1386" s="29">
        <v>0</v>
      </c>
      <c r="P1386" s="29">
        <v>0.36695916371849957</v>
      </c>
      <c r="Q1386" s="29">
        <v>0.36695916371849957</v>
      </c>
      <c r="R1386" s="29">
        <v>0</v>
      </c>
      <c r="S1386" s="29">
        <v>0</v>
      </c>
      <c r="T1386" s="29">
        <v>0</v>
      </c>
      <c r="U1386" s="29">
        <v>0</v>
      </c>
      <c r="V1386" s="29"/>
      <c r="W1386" s="29"/>
      <c r="X1386" s="29">
        <v>0</v>
      </c>
      <c r="Y1386" s="29">
        <v>0</v>
      </c>
      <c r="Z1386" s="28" t="s">
        <v>19</v>
      </c>
      <c r="AA1386" s="37"/>
      <c r="AB1386" s="38">
        <f t="shared" si="26"/>
        <v>-2.073183471657619</v>
      </c>
    </row>
    <row r="1387" spans="1:28">
      <c r="A1387" s="27">
        <v>43384</v>
      </c>
      <c r="B1387" s="29">
        <v>1.4880418772716194E-2</v>
      </c>
      <c r="C1387" s="29">
        <v>1.4880418772716194E-2</v>
      </c>
      <c r="D1387" s="29">
        <v>0.1469778760634651</v>
      </c>
      <c r="E1387" s="29">
        <v>0.1469778760634651</v>
      </c>
      <c r="F1387" s="29">
        <v>0</v>
      </c>
      <c r="G1387" s="29">
        <v>0</v>
      </c>
      <c r="H1387" s="29">
        <v>2.5580307992367719E-2</v>
      </c>
      <c r="I1387" s="29">
        <v>2.5580307992367719E-2</v>
      </c>
      <c r="J1387" s="29">
        <v>1.891470896779731E-2</v>
      </c>
      <c r="K1387" s="59">
        <v>1.8914708967797311E-4</v>
      </c>
      <c r="L1387" s="59">
        <v>9.4637528608538621E-2</v>
      </c>
      <c r="M1387" s="59">
        <v>9.4637528608538623E-4</v>
      </c>
      <c r="N1387" s="29">
        <v>0</v>
      </c>
      <c r="O1387" s="29">
        <v>0</v>
      </c>
      <c r="P1387" s="29">
        <v>2.5048254595191659E-2</v>
      </c>
      <c r="Q1387" s="29">
        <v>2.5048254595191659E-2</v>
      </c>
      <c r="R1387" s="29">
        <v>0</v>
      </c>
      <c r="S1387" s="29">
        <v>0</v>
      </c>
      <c r="T1387" s="29">
        <v>0</v>
      </c>
      <c r="U1387" s="29">
        <v>0</v>
      </c>
      <c r="V1387" s="29"/>
      <c r="W1387" s="29"/>
      <c r="X1387" s="29">
        <v>0</v>
      </c>
      <c r="Y1387" s="29">
        <v>0</v>
      </c>
      <c r="Z1387" s="28" t="s">
        <v>19</v>
      </c>
      <c r="AA1387" s="37"/>
      <c r="AB1387" s="38">
        <f t="shared" si="26"/>
        <v>-3.6659324425455311</v>
      </c>
    </row>
    <row r="1388" spans="1:28">
      <c r="A1388" s="27">
        <v>43385</v>
      </c>
      <c r="B1388" s="29">
        <v>8.5676218468729512E-3</v>
      </c>
      <c r="C1388" s="29">
        <v>8.5676218468729512E-3</v>
      </c>
      <c r="D1388" s="29">
        <v>1.7787992622135526E-2</v>
      </c>
      <c r="E1388" s="29">
        <v>1.7787992622135526E-2</v>
      </c>
      <c r="F1388" s="29">
        <v>0</v>
      </c>
      <c r="G1388" s="29">
        <v>0</v>
      </c>
      <c r="H1388" s="29">
        <v>9.3144715431716183E-3</v>
      </c>
      <c r="I1388" s="29">
        <v>9.3144715431716183E-3</v>
      </c>
      <c r="J1388" s="29">
        <v>3.5510828883298594E-3</v>
      </c>
      <c r="K1388" s="59">
        <v>3.5510828883298597E-5</v>
      </c>
      <c r="L1388" s="59">
        <v>1.9313781348681352E-3</v>
      </c>
      <c r="M1388" s="59">
        <v>1.9313781348681353E-5</v>
      </c>
      <c r="N1388" s="29">
        <v>0</v>
      </c>
      <c r="O1388" s="29">
        <v>0</v>
      </c>
      <c r="P1388" s="29">
        <v>3.4198868624106143E-3</v>
      </c>
      <c r="Q1388" s="29">
        <v>3.4198868624106143E-3</v>
      </c>
      <c r="R1388" s="29">
        <v>3.0466786754731246E-3</v>
      </c>
      <c r="S1388" s="29">
        <v>3.0466786754731246E-3</v>
      </c>
      <c r="T1388" s="29">
        <v>0</v>
      </c>
      <c r="U1388" s="29">
        <v>0</v>
      </c>
      <c r="V1388" s="29"/>
      <c r="W1388" s="29"/>
      <c r="X1388" s="29">
        <v>2.8294420949119743E-3</v>
      </c>
      <c r="Y1388" s="29">
        <v>2.8294420949119743E-3</v>
      </c>
      <c r="Z1388" s="28" t="s">
        <v>19</v>
      </c>
      <c r="AA1388" s="37"/>
      <c r="AB1388" s="38">
        <f t="shared" si="26"/>
        <v>-4.6761860083498528</v>
      </c>
    </row>
    <row r="1389" spans="1:28">
      <c r="A1389" s="27">
        <v>43386</v>
      </c>
      <c r="B1389" s="29">
        <v>0.27904913160127093</v>
      </c>
      <c r="C1389" s="29">
        <v>0.27904913160127093</v>
      </c>
      <c r="D1389" s="29">
        <v>0</v>
      </c>
      <c r="E1389" s="29">
        <v>0</v>
      </c>
      <c r="F1389" s="29">
        <v>0</v>
      </c>
      <c r="G1389" s="29">
        <v>0</v>
      </c>
      <c r="H1389" s="29">
        <v>0.25644616212547122</v>
      </c>
      <c r="I1389" s="29">
        <v>0.25644616212547122</v>
      </c>
      <c r="J1389" s="29">
        <v>5.7994503474395477E-2</v>
      </c>
      <c r="K1389" s="59">
        <v>5.7994503474395479E-4</v>
      </c>
      <c r="L1389" s="59">
        <v>0</v>
      </c>
      <c r="M1389" s="59">
        <v>0</v>
      </c>
      <c r="N1389" s="29">
        <v>0</v>
      </c>
      <c r="O1389" s="29">
        <v>0</v>
      </c>
      <c r="P1389" s="29">
        <v>5.3296950809479916E-2</v>
      </c>
      <c r="Q1389" s="29">
        <v>5.3296950809479916E-2</v>
      </c>
      <c r="R1389" s="29">
        <v>0</v>
      </c>
      <c r="S1389" s="29">
        <v>0</v>
      </c>
      <c r="T1389" s="29">
        <v>9.6905581487555639E-2</v>
      </c>
      <c r="U1389" s="29">
        <v>9.6905581487555639E-2</v>
      </c>
      <c r="V1389" s="29"/>
      <c r="W1389" s="29"/>
      <c r="X1389" s="29">
        <v>6.9096348522468915E-3</v>
      </c>
      <c r="Y1389" s="29">
        <v>6.9096348522468915E-3</v>
      </c>
      <c r="Z1389" s="28" t="s">
        <v>19</v>
      </c>
      <c r="AA1389" s="37"/>
      <c r="AB1389" s="38">
        <f t="shared" si="26"/>
        <v>-1.3608365306498689</v>
      </c>
    </row>
    <row r="1390" spans="1:28">
      <c r="A1390" s="27">
        <v>43387</v>
      </c>
      <c r="B1390" s="29">
        <v>2.2304471691939151E-2</v>
      </c>
      <c r="C1390" s="29">
        <v>2.2304471691939151E-2</v>
      </c>
      <c r="D1390" s="29">
        <v>0</v>
      </c>
      <c r="E1390" s="29">
        <v>0</v>
      </c>
      <c r="F1390" s="29">
        <v>0</v>
      </c>
      <c r="G1390" s="29">
        <v>0</v>
      </c>
      <c r="H1390" s="29">
        <v>2.0497810298894185E-2</v>
      </c>
      <c r="I1390" s="29">
        <v>2.0497810298894185E-2</v>
      </c>
      <c r="J1390" s="29">
        <v>1.6801209776057998E-4</v>
      </c>
      <c r="K1390" s="59">
        <v>1.6801209776057999E-6</v>
      </c>
      <c r="L1390" s="59">
        <v>0</v>
      </c>
      <c r="M1390" s="59">
        <v>0</v>
      </c>
      <c r="N1390" s="29">
        <v>0</v>
      </c>
      <c r="O1390" s="29">
        <v>0</v>
      </c>
      <c r="P1390" s="29">
        <v>1.5440312397357761E-4</v>
      </c>
      <c r="Q1390" s="29">
        <v>1.5440312397357761E-4</v>
      </c>
      <c r="R1390" s="29">
        <v>6.8939444481508664E-4</v>
      </c>
      <c r="S1390" s="29">
        <v>6.8939444481508664E-4</v>
      </c>
      <c r="T1390" s="29">
        <v>1.7247283147403897E-2</v>
      </c>
      <c r="U1390" s="29">
        <v>1.7247283147403897E-2</v>
      </c>
      <c r="V1390" s="29"/>
      <c r="W1390" s="29"/>
      <c r="X1390" s="29">
        <v>1.8700175121636356E-3</v>
      </c>
      <c r="Y1390" s="29">
        <v>1.8700175121636356E-3</v>
      </c>
      <c r="Z1390" s="28" t="s">
        <v>19</v>
      </c>
      <c r="AA1390" s="37"/>
      <c r="AB1390" s="38">
        <f t="shared" si="26"/>
        <v>-3.887437213230958</v>
      </c>
    </row>
    <row r="1391" spans="1:28">
      <c r="A1391" s="27">
        <v>43388</v>
      </c>
      <c r="B1391" s="29">
        <v>0.52205262209788916</v>
      </c>
      <c r="C1391" s="29">
        <v>0.52205262209788916</v>
      </c>
      <c r="D1391" s="29">
        <v>0.67540377490367831</v>
      </c>
      <c r="E1391" s="29">
        <v>0.67540377490367831</v>
      </c>
      <c r="F1391" s="29">
        <v>0</v>
      </c>
      <c r="G1391" s="29">
        <v>0</v>
      </c>
      <c r="H1391" s="29">
        <v>0.53447405987860486</v>
      </c>
      <c r="I1391" s="29">
        <v>0.53447405987860486</v>
      </c>
      <c r="J1391" s="29">
        <v>0.45201703913278446</v>
      </c>
      <c r="K1391" s="59">
        <v>4.5201703913278447E-3</v>
      </c>
      <c r="L1391" s="59">
        <v>1.9300460467965425E-2</v>
      </c>
      <c r="M1391" s="59">
        <v>1.9300460467965426E-4</v>
      </c>
      <c r="N1391" s="29">
        <v>0</v>
      </c>
      <c r="O1391" s="29">
        <v>0</v>
      </c>
      <c r="P1391" s="29">
        <v>0.41696701205293363</v>
      </c>
      <c r="Q1391" s="29">
        <v>0.41696701205293363</v>
      </c>
      <c r="R1391" s="29">
        <v>0</v>
      </c>
      <c r="S1391" s="29">
        <v>0</v>
      </c>
      <c r="T1391" s="29">
        <v>0</v>
      </c>
      <c r="U1391" s="29">
        <v>0</v>
      </c>
      <c r="V1391" s="29"/>
      <c r="W1391" s="29"/>
      <c r="X1391" s="29">
        <v>0</v>
      </c>
      <c r="Y1391" s="29">
        <v>0</v>
      </c>
      <c r="Z1391" s="28" t="s">
        <v>19</v>
      </c>
      <c r="AA1391" s="37"/>
      <c r="AB1391" s="38">
        <f t="shared" si="26"/>
        <v>-0.62647208125954945</v>
      </c>
    </row>
    <row r="1392" spans="1:28">
      <c r="A1392" s="27">
        <v>43389</v>
      </c>
      <c r="B1392" s="29">
        <v>0.19946689684851376</v>
      </c>
      <c r="C1392" s="29">
        <v>0.19946689684851376</v>
      </c>
      <c r="D1392" s="29">
        <v>8.2821327809788334E-2</v>
      </c>
      <c r="E1392" s="29">
        <v>8.2821327809788334E-2</v>
      </c>
      <c r="F1392" s="29">
        <v>0</v>
      </c>
      <c r="G1392" s="29">
        <v>0</v>
      </c>
      <c r="H1392" s="29">
        <v>0.19001861001335921</v>
      </c>
      <c r="I1392" s="29">
        <v>0.19001861001335921</v>
      </c>
      <c r="J1392" s="29">
        <v>0.10797998597155012</v>
      </c>
      <c r="K1392" s="59">
        <v>1.0797998597155013E-3</v>
      </c>
      <c r="L1392" s="59">
        <v>8.0956893376414804E-3</v>
      </c>
      <c r="M1392" s="59">
        <v>8.0956893376414799E-5</v>
      </c>
      <c r="N1392" s="29">
        <v>0</v>
      </c>
      <c r="O1392" s="29">
        <v>0</v>
      </c>
      <c r="P1392" s="29">
        <v>9.9889361589482764E-2</v>
      </c>
      <c r="Q1392" s="29">
        <v>9.9889361589482764E-2</v>
      </c>
      <c r="R1392" s="29">
        <v>7.0925027559893125E-3</v>
      </c>
      <c r="S1392" s="29">
        <v>7.0925027559893125E-3</v>
      </c>
      <c r="T1392" s="29">
        <v>3.6224701281381223E-5</v>
      </c>
      <c r="U1392" s="29">
        <v>3.6224701281381223E-5</v>
      </c>
      <c r="V1392" s="29"/>
      <c r="W1392" s="29"/>
      <c r="X1392" s="29">
        <v>6.5893706966639581E-3</v>
      </c>
      <c r="Y1392" s="29">
        <v>6.5893706966639581E-3</v>
      </c>
      <c r="Z1392" s="28" t="s">
        <v>19</v>
      </c>
      <c r="AA1392" s="37"/>
      <c r="AB1392" s="38">
        <f t="shared" si="26"/>
        <v>-1.6606332641794554</v>
      </c>
    </row>
    <row r="1393" spans="1:28">
      <c r="A1393" s="27">
        <v>43390</v>
      </c>
      <c r="B1393" s="29">
        <v>1.1265059397454499E-2</v>
      </c>
      <c r="C1393" s="29">
        <v>1.1265059397454499E-2</v>
      </c>
      <c r="D1393" s="29">
        <v>0.12357890806318172</v>
      </c>
      <c r="E1393" s="29">
        <v>0.12357890806318172</v>
      </c>
      <c r="F1393" s="29">
        <v>0</v>
      </c>
      <c r="G1393" s="29">
        <v>0</v>
      </c>
      <c r="H1393" s="29">
        <v>2.036247704048243E-2</v>
      </c>
      <c r="I1393" s="29">
        <v>2.036247704048243E-2</v>
      </c>
      <c r="J1393" s="29">
        <v>1.7782181068552714E-3</v>
      </c>
      <c r="K1393" s="59">
        <v>1.7782181068552713E-5</v>
      </c>
      <c r="L1393" s="59">
        <v>2.4393305843384547E-2</v>
      </c>
      <c r="M1393" s="59">
        <v>2.4393305843384546E-4</v>
      </c>
      <c r="N1393" s="29">
        <v>0</v>
      </c>
      <c r="O1393" s="29">
        <v>0</v>
      </c>
      <c r="P1393" s="29">
        <v>3.6100393881760991E-3</v>
      </c>
      <c r="Q1393" s="29">
        <v>3.6100393881760991E-3</v>
      </c>
      <c r="R1393" s="29">
        <v>2.1666682551331295E-3</v>
      </c>
      <c r="S1393" s="29">
        <v>2.1666682551331295E-3</v>
      </c>
      <c r="T1393" s="29">
        <v>0</v>
      </c>
      <c r="U1393" s="29">
        <v>0</v>
      </c>
      <c r="V1393" s="29"/>
      <c r="W1393" s="29"/>
      <c r="X1393" s="29">
        <v>2.0121788412199859E-3</v>
      </c>
      <c r="Y1393" s="29">
        <v>2.0121788412199859E-3</v>
      </c>
      <c r="Z1393" s="28" t="s">
        <v>19</v>
      </c>
      <c r="AA1393" s="37"/>
      <c r="AB1393" s="38">
        <f t="shared" si="26"/>
        <v>-3.8940614325938392</v>
      </c>
    </row>
    <row r="1394" spans="1:28">
      <c r="A1394" s="27">
        <v>43391</v>
      </c>
      <c r="B1394" s="29">
        <v>5.9134290101733385E-2</v>
      </c>
      <c r="C1394" s="29">
        <v>5.9134290101733385E-2</v>
      </c>
      <c r="D1394" s="29">
        <v>2.3369675431904437E-3</v>
      </c>
      <c r="E1394" s="29">
        <v>2.3369675431904437E-3</v>
      </c>
      <c r="F1394" s="29">
        <v>0</v>
      </c>
      <c r="G1394" s="29">
        <v>0</v>
      </c>
      <c r="H1394" s="29">
        <v>5.4533709047310731E-2</v>
      </c>
      <c r="I1394" s="29">
        <v>5.4533709047310731E-2</v>
      </c>
      <c r="J1394" s="29">
        <v>1.759098396991543E-2</v>
      </c>
      <c r="K1394" s="59">
        <v>1.7590983969915431E-4</v>
      </c>
      <c r="L1394" s="59">
        <v>1.9313781348681352E-3</v>
      </c>
      <c r="M1394" s="59">
        <v>1.9313781348681353E-5</v>
      </c>
      <c r="N1394" s="29">
        <v>0</v>
      </c>
      <c r="O1394" s="29">
        <v>0</v>
      </c>
      <c r="P1394" s="29">
        <v>1.6322556468774205E-2</v>
      </c>
      <c r="Q1394" s="29">
        <v>1.6322556468774205E-2</v>
      </c>
      <c r="R1394" s="29">
        <v>1.048387865386998E-6</v>
      </c>
      <c r="S1394" s="29">
        <v>1.048387865386998E-6</v>
      </c>
      <c r="T1394" s="29">
        <v>2.3789356065384685E-5</v>
      </c>
      <c r="U1394" s="29">
        <v>2.3789356065384685E-5</v>
      </c>
      <c r="V1394" s="29"/>
      <c r="W1394" s="29"/>
      <c r="X1394" s="29">
        <v>2.6698815300085836E-6</v>
      </c>
      <c r="Y1394" s="29">
        <v>2.6698815300085836E-6</v>
      </c>
      <c r="Z1394" s="28" t="s">
        <v>19</v>
      </c>
      <c r="AA1394" s="37"/>
      <c r="AB1394" s="38">
        <f t="shared" si="26"/>
        <v>-2.908936253884721</v>
      </c>
    </row>
    <row r="1395" spans="1:28">
      <c r="A1395" s="27">
        <v>43392</v>
      </c>
      <c r="B1395" s="29">
        <v>1.9135321905760453E-2</v>
      </c>
      <c r="C1395" s="29">
        <v>1.9135321905760453E-2</v>
      </c>
      <c r="D1395" s="29">
        <v>0.12448509458924416</v>
      </c>
      <c r="E1395" s="29">
        <v>0.12448509458924416</v>
      </c>
      <c r="F1395" s="29">
        <v>0</v>
      </c>
      <c r="G1395" s="29">
        <v>0</v>
      </c>
      <c r="H1395" s="29">
        <v>2.7668649648380738E-2</v>
      </c>
      <c r="I1395" s="29">
        <v>2.7668649648380738E-2</v>
      </c>
      <c r="J1395" s="29">
        <v>3.612712852565677E-2</v>
      </c>
      <c r="K1395" s="59">
        <v>3.6127128525656769E-4</v>
      </c>
      <c r="L1395" s="59">
        <v>6.9626181761996281E-2</v>
      </c>
      <c r="M1395" s="59">
        <v>6.9626181761996283E-4</v>
      </c>
      <c r="N1395" s="29">
        <v>0</v>
      </c>
      <c r="O1395" s="29">
        <v>0</v>
      </c>
      <c r="P1395" s="29">
        <v>3.8840550615251698E-2</v>
      </c>
      <c r="Q1395" s="29">
        <v>3.8840550615251698E-2</v>
      </c>
      <c r="R1395" s="29">
        <v>3.2515908491624018E-3</v>
      </c>
      <c r="S1395" s="29">
        <v>3.2515908491624018E-3</v>
      </c>
      <c r="T1395" s="29">
        <v>0</v>
      </c>
      <c r="U1395" s="29">
        <v>0</v>
      </c>
      <c r="V1395" s="29"/>
      <c r="W1395" s="29"/>
      <c r="X1395" s="29">
        <v>3.0197434662590258E-3</v>
      </c>
      <c r="Y1395" s="29">
        <v>3.0197434662590258E-3</v>
      </c>
      <c r="Z1395" s="28" t="s">
        <v>19</v>
      </c>
      <c r="AA1395" s="37"/>
      <c r="AB1395" s="38">
        <f t="shared" si="26"/>
        <v>-3.5874552883842519</v>
      </c>
    </row>
    <row r="1396" spans="1:28">
      <c r="A1396" s="27">
        <v>43393</v>
      </c>
      <c r="B1396" s="29">
        <v>4.3724608195314124E-2</v>
      </c>
      <c r="C1396" s="29">
        <v>4.3724608195314124E-2</v>
      </c>
      <c r="D1396" s="29">
        <v>2.6899182061359879</v>
      </c>
      <c r="E1396" s="29">
        <v>2.6899182061359879</v>
      </c>
      <c r="F1396" s="29">
        <v>0</v>
      </c>
      <c r="G1396" s="29">
        <v>0</v>
      </c>
      <c r="H1396" s="29">
        <v>0.25806619305562456</v>
      </c>
      <c r="I1396" s="29">
        <v>0.25806619305562456</v>
      </c>
      <c r="J1396" s="29">
        <v>7.5023047334456555E-2</v>
      </c>
      <c r="K1396" s="59">
        <v>7.5023047334456553E-4</v>
      </c>
      <c r="L1396" s="59">
        <v>7.7757283709791123</v>
      </c>
      <c r="M1396" s="59">
        <v>7.7757283709791125E-2</v>
      </c>
      <c r="N1396" s="29">
        <v>0</v>
      </c>
      <c r="O1396" s="29">
        <v>0</v>
      </c>
      <c r="P1396" s="29">
        <v>0.69877989751229097</v>
      </c>
      <c r="Q1396" s="29">
        <v>0.69877989751229097</v>
      </c>
      <c r="R1396" s="29">
        <v>1.048387865386998E-6</v>
      </c>
      <c r="S1396" s="29">
        <v>1.048387865386998E-6</v>
      </c>
      <c r="T1396" s="29">
        <v>0.12223872258366825</v>
      </c>
      <c r="U1396" s="29">
        <v>0.12223872258366825</v>
      </c>
      <c r="V1396" s="29"/>
      <c r="W1396" s="29"/>
      <c r="X1396" s="29">
        <v>8.7169312185089824E-3</v>
      </c>
      <c r="Y1396" s="29">
        <v>8.7169312185089824E-3</v>
      </c>
      <c r="Z1396" s="28" t="s">
        <v>19</v>
      </c>
      <c r="AA1396" s="37"/>
      <c r="AB1396" s="38">
        <f t="shared" si="26"/>
        <v>-1.3545391647358775</v>
      </c>
    </row>
    <row r="1397" spans="1:28">
      <c r="A1397" s="27">
        <v>43394</v>
      </c>
      <c r="B1397" s="29">
        <v>1.1129478335505599E-3</v>
      </c>
      <c r="C1397" s="29">
        <v>1.1129478335505599E-3</v>
      </c>
      <c r="D1397" s="29">
        <v>0</v>
      </c>
      <c r="E1397" s="29">
        <v>0</v>
      </c>
      <c r="F1397" s="29">
        <v>0</v>
      </c>
      <c r="G1397" s="29">
        <v>0</v>
      </c>
      <c r="H1397" s="29">
        <v>1.0227990996500163E-3</v>
      </c>
      <c r="I1397" s="29">
        <v>1.0227990996500163E-3</v>
      </c>
      <c r="J1397" s="29">
        <v>6.3578853673268269E-4</v>
      </c>
      <c r="K1397" s="59">
        <v>6.3578853673268265E-6</v>
      </c>
      <c r="L1397" s="59">
        <v>0</v>
      </c>
      <c r="M1397" s="59">
        <v>0</v>
      </c>
      <c r="N1397" s="29">
        <v>0</v>
      </c>
      <c r="O1397" s="29">
        <v>0</v>
      </c>
      <c r="P1397" s="29">
        <v>5.8428968846044977E-4</v>
      </c>
      <c r="Q1397" s="29">
        <v>5.8428968846044977E-4</v>
      </c>
      <c r="R1397" s="29">
        <v>0</v>
      </c>
      <c r="S1397" s="29">
        <v>0</v>
      </c>
      <c r="T1397" s="29">
        <v>0</v>
      </c>
      <c r="U1397" s="29">
        <v>0</v>
      </c>
      <c r="V1397" s="29"/>
      <c r="W1397" s="29"/>
      <c r="X1397" s="29">
        <v>0</v>
      </c>
      <c r="Y1397" s="29">
        <v>0</v>
      </c>
      <c r="Z1397" s="28" t="s">
        <v>19</v>
      </c>
      <c r="AA1397" s="37"/>
      <c r="AB1397" s="38">
        <f t="shared" si="26"/>
        <v>-6.8852121948272389</v>
      </c>
    </row>
    <row r="1398" spans="1:28">
      <c r="A1398" s="27">
        <v>43395</v>
      </c>
      <c r="B1398" s="29">
        <v>3.7521702725803172E-2</v>
      </c>
      <c r="C1398" s="29">
        <v>3.7521702725803172E-2</v>
      </c>
      <c r="D1398" s="29">
        <v>0</v>
      </c>
      <c r="E1398" s="29">
        <v>0</v>
      </c>
      <c r="F1398" s="29">
        <v>0</v>
      </c>
      <c r="G1398" s="29">
        <v>0</v>
      </c>
      <c r="H1398" s="29">
        <v>3.4482446174368346E-2</v>
      </c>
      <c r="I1398" s="29">
        <v>3.4482446174368346E-2</v>
      </c>
      <c r="J1398" s="29">
        <v>6.2339090749695784E-3</v>
      </c>
      <c r="K1398" s="59">
        <v>6.233909074969579E-5</v>
      </c>
      <c r="L1398" s="59">
        <v>0</v>
      </c>
      <c r="M1398" s="59">
        <v>0</v>
      </c>
      <c r="N1398" s="29">
        <v>0</v>
      </c>
      <c r="O1398" s="29">
        <v>0</v>
      </c>
      <c r="P1398" s="29">
        <v>5.7289626674036686E-3</v>
      </c>
      <c r="Q1398" s="29">
        <v>5.7289626674036686E-3</v>
      </c>
      <c r="R1398" s="29">
        <v>2.7845817091263752E-3</v>
      </c>
      <c r="S1398" s="29">
        <v>2.7845817091263752E-3</v>
      </c>
      <c r="T1398" s="29">
        <v>0</v>
      </c>
      <c r="U1398" s="29">
        <v>0</v>
      </c>
      <c r="V1398" s="29"/>
      <c r="W1398" s="29"/>
      <c r="X1398" s="29">
        <v>2.5860333641192341E-3</v>
      </c>
      <c r="Y1398" s="29">
        <v>2.5860333641192341E-3</v>
      </c>
      <c r="Z1398" s="28" t="s">
        <v>19</v>
      </c>
      <c r="AA1398" s="37"/>
      <c r="AB1398" s="38">
        <f t="shared" si="26"/>
        <v>-3.3673048909708427</v>
      </c>
    </row>
    <row r="1399" spans="1:28">
      <c r="A1399" s="27">
        <v>43396</v>
      </c>
      <c r="B1399" s="29">
        <v>5.7374071483824486E-2</v>
      </c>
      <c r="C1399" s="29">
        <v>5.7374071483824486E-2</v>
      </c>
      <c r="D1399" s="29">
        <v>4.9462594033972953E-3</v>
      </c>
      <c r="E1399" s="29">
        <v>4.9462594033972953E-3</v>
      </c>
      <c r="F1399" s="29">
        <v>0</v>
      </c>
      <c r="G1399" s="29">
        <v>0</v>
      </c>
      <c r="H1399" s="29">
        <v>5.3127420618663851E-2</v>
      </c>
      <c r="I1399" s="29">
        <v>5.3127420618663851E-2</v>
      </c>
      <c r="J1399" s="29">
        <v>0.13125854340846227</v>
      </c>
      <c r="K1399" s="59">
        <v>1.3125854340846226E-3</v>
      </c>
      <c r="L1399" s="59">
        <v>1.9313781348681352E-3</v>
      </c>
      <c r="M1399" s="59">
        <v>1.9313781348681353E-5</v>
      </c>
      <c r="N1399" s="29">
        <v>0</v>
      </c>
      <c r="O1399" s="29">
        <v>0</v>
      </c>
      <c r="P1399" s="29">
        <v>0.12078304774109842</v>
      </c>
      <c r="Q1399" s="29">
        <v>0.12078304774109842</v>
      </c>
      <c r="R1399" s="29">
        <v>0</v>
      </c>
      <c r="S1399" s="29">
        <v>0</v>
      </c>
      <c r="T1399" s="29">
        <v>0</v>
      </c>
      <c r="U1399" s="29">
        <v>0</v>
      </c>
      <c r="V1399" s="29"/>
      <c r="W1399" s="29"/>
      <c r="X1399" s="29">
        <v>0</v>
      </c>
      <c r="Y1399" s="29">
        <v>0</v>
      </c>
      <c r="Z1399" s="28" t="s">
        <v>19</v>
      </c>
      <c r="AA1399" s="37"/>
      <c r="AB1399" s="38">
        <f t="shared" si="26"/>
        <v>-2.9350620881889768</v>
      </c>
    </row>
    <row r="1400" spans="1:28">
      <c r="A1400" s="27">
        <v>43397</v>
      </c>
      <c r="B1400" s="29">
        <v>0.16529340157463623</v>
      </c>
      <c r="C1400" s="29">
        <v>0.16529340157463623</v>
      </c>
      <c r="D1400" s="29">
        <v>1.7284868618002359E-2</v>
      </c>
      <c r="E1400" s="29">
        <v>1.7284868618002359E-2</v>
      </c>
      <c r="F1400" s="29">
        <v>0</v>
      </c>
      <c r="G1400" s="29">
        <v>0</v>
      </c>
      <c r="H1400" s="29">
        <v>0.15330471580672303</v>
      </c>
      <c r="I1400" s="29">
        <v>0.15330471580672303</v>
      </c>
      <c r="J1400" s="29">
        <v>1.306227548717297E-2</v>
      </c>
      <c r="K1400" s="59">
        <v>1.3062275487172971E-4</v>
      </c>
      <c r="L1400" s="59">
        <v>9.6568906743406766E-3</v>
      </c>
      <c r="M1400" s="59">
        <v>9.656890674340676E-5</v>
      </c>
      <c r="N1400" s="29">
        <v>0</v>
      </c>
      <c r="O1400" s="29">
        <v>0</v>
      </c>
      <c r="P1400" s="29">
        <v>1.2786439441613137E-2</v>
      </c>
      <c r="Q1400" s="29">
        <v>1.2786439441613137E-2</v>
      </c>
      <c r="R1400" s="29">
        <v>2.2730955081345368E-3</v>
      </c>
      <c r="S1400" s="29">
        <v>2.2730955081345368E-3</v>
      </c>
      <c r="T1400" s="29">
        <v>0</v>
      </c>
      <c r="U1400" s="29">
        <v>0</v>
      </c>
      <c r="V1400" s="29"/>
      <c r="W1400" s="29"/>
      <c r="X1400" s="29">
        <v>2.1110175379661293E-3</v>
      </c>
      <c r="Y1400" s="29">
        <v>2.1110175379661293E-3</v>
      </c>
      <c r="Z1400" s="28" t="s">
        <v>19</v>
      </c>
      <c r="AA1400" s="37"/>
      <c r="AB1400" s="38">
        <f t="shared" si="26"/>
        <v>-1.8753277316288903</v>
      </c>
    </row>
    <row r="1401" spans="1:28">
      <c r="A1401" s="27">
        <v>43398</v>
      </c>
      <c r="B1401" s="29">
        <v>1.3630837333502873E-2</v>
      </c>
      <c r="C1401" s="29">
        <v>1.3630837333502873E-2</v>
      </c>
      <c r="D1401" s="29">
        <v>1.8869564377661664E-3</v>
      </c>
      <c r="E1401" s="29">
        <v>1.8869564377661664E-3</v>
      </c>
      <c r="F1401" s="29">
        <v>0</v>
      </c>
      <c r="G1401" s="29">
        <v>0</v>
      </c>
      <c r="H1401" s="29">
        <v>1.267958340954135E-2</v>
      </c>
      <c r="I1401" s="29">
        <v>1.267958340954135E-2</v>
      </c>
      <c r="J1401" s="29">
        <v>1.5686492672537116E-2</v>
      </c>
      <c r="K1401" s="59">
        <v>1.5686492672537116E-4</v>
      </c>
      <c r="L1401" s="59">
        <v>1.9313781348681352E-3</v>
      </c>
      <c r="M1401" s="59">
        <v>1.9313781348681353E-5</v>
      </c>
      <c r="N1401" s="29">
        <v>0</v>
      </c>
      <c r="O1401" s="29">
        <v>0</v>
      </c>
      <c r="P1401" s="29">
        <v>1.4572328896979089E-2</v>
      </c>
      <c r="Q1401" s="29">
        <v>1.4572328896979089E-2</v>
      </c>
      <c r="R1401" s="29">
        <v>9.0892050996127325E-3</v>
      </c>
      <c r="S1401" s="29">
        <v>9.0892050996127325E-3</v>
      </c>
      <c r="T1401" s="29">
        <v>0</v>
      </c>
      <c r="U1401" s="29">
        <v>0</v>
      </c>
      <c r="V1401" s="29"/>
      <c r="W1401" s="29"/>
      <c r="X1401" s="29">
        <v>8.4411197430064224E-3</v>
      </c>
      <c r="Y1401" s="29">
        <v>8.4411197430064224E-3</v>
      </c>
      <c r="Z1401" s="28" t="s">
        <v>19</v>
      </c>
      <c r="AA1401" s="37"/>
      <c r="AB1401" s="38">
        <f t="shared" si="26"/>
        <v>-4.3677621846498837</v>
      </c>
    </row>
    <row r="1402" spans="1:28">
      <c r="A1402" s="27">
        <v>43399</v>
      </c>
      <c r="B1402" s="29">
        <v>1.5287720804060561E-2</v>
      </c>
      <c r="C1402" s="29">
        <v>1.5287720804060561E-2</v>
      </c>
      <c r="D1402" s="29">
        <v>5.5018525135276811E-3</v>
      </c>
      <c r="E1402" s="29">
        <v>5.5018525135276811E-3</v>
      </c>
      <c r="F1402" s="29">
        <v>0</v>
      </c>
      <c r="G1402" s="29">
        <v>0</v>
      </c>
      <c r="H1402" s="29">
        <v>1.449506582966284E-2</v>
      </c>
      <c r="I1402" s="29">
        <v>1.449506582966284E-2</v>
      </c>
      <c r="J1402" s="29">
        <v>3.0199955494802429E-2</v>
      </c>
      <c r="K1402" s="59">
        <v>3.0199955494802428E-4</v>
      </c>
      <c r="L1402" s="59">
        <v>7.7255125394725408E-3</v>
      </c>
      <c r="M1402" s="59">
        <v>7.725512539472541E-5</v>
      </c>
      <c r="N1402" s="29">
        <v>0</v>
      </c>
      <c r="O1402" s="29">
        <v>0</v>
      </c>
      <c r="P1402" s="29">
        <v>2.8379526435625919E-2</v>
      </c>
      <c r="Q1402" s="29">
        <v>2.8379526435625919E-2</v>
      </c>
      <c r="R1402" s="29">
        <v>0</v>
      </c>
      <c r="S1402" s="29">
        <v>0</v>
      </c>
      <c r="T1402" s="29">
        <v>0</v>
      </c>
      <c r="U1402" s="29">
        <v>0</v>
      </c>
      <c r="V1402" s="29"/>
      <c r="W1402" s="29"/>
      <c r="X1402" s="29">
        <v>0</v>
      </c>
      <c r="Y1402" s="29">
        <v>0</v>
      </c>
      <c r="Z1402" s="28" t="s">
        <v>19</v>
      </c>
      <c r="AA1402" s="37"/>
      <c r="AB1402" s="38">
        <f t="shared" si="26"/>
        <v>-4.2339469750760346</v>
      </c>
    </row>
    <row r="1403" spans="1:28">
      <c r="A1403" s="27">
        <v>43400</v>
      </c>
      <c r="B1403" s="29">
        <v>4.5095951086668475E-4</v>
      </c>
      <c r="C1403" s="29">
        <v>4.5095951086668475E-4</v>
      </c>
      <c r="D1403" s="29">
        <v>0.14319624416529997</v>
      </c>
      <c r="E1403" s="29">
        <v>0.14319624416529997</v>
      </c>
      <c r="F1403" s="29">
        <v>0</v>
      </c>
      <c r="G1403" s="29">
        <v>0</v>
      </c>
      <c r="H1403" s="29">
        <v>1.2013322358383987E-2</v>
      </c>
      <c r="I1403" s="29">
        <v>1.2013322358383987E-2</v>
      </c>
      <c r="J1403" s="29">
        <v>1.5894713418317067E-4</v>
      </c>
      <c r="K1403" s="59">
        <v>1.5894713418317066E-6</v>
      </c>
      <c r="L1403" s="59">
        <v>7.1241912520049748E-4</v>
      </c>
      <c r="M1403" s="59">
        <v>7.124191252004975E-6</v>
      </c>
      <c r="N1403" s="29">
        <v>0</v>
      </c>
      <c r="O1403" s="29">
        <v>0</v>
      </c>
      <c r="P1403" s="29">
        <v>2.0377834525660366E-4</v>
      </c>
      <c r="Q1403" s="29">
        <v>2.0377834525660366E-4</v>
      </c>
      <c r="R1403" s="29">
        <v>0</v>
      </c>
      <c r="S1403" s="29">
        <v>0</v>
      </c>
      <c r="T1403" s="29">
        <v>3.0745940490565359E-2</v>
      </c>
      <c r="U1403" s="29">
        <v>3.0745940490565359E-2</v>
      </c>
      <c r="V1403" s="29"/>
      <c r="W1403" s="29"/>
      <c r="X1403" s="29">
        <v>2.1922702358068064E-3</v>
      </c>
      <c r="Y1403" s="29">
        <v>2.1922702358068064E-3</v>
      </c>
      <c r="Z1403" s="28" t="s">
        <v>19</v>
      </c>
      <c r="AA1403" s="37"/>
      <c r="AB1403" s="38">
        <f t="shared" si="26"/>
        <v>-4.421739048474568</v>
      </c>
    </row>
    <row r="1404" spans="1:28">
      <c r="A1404" s="27">
        <v>43401</v>
      </c>
      <c r="B1404" s="29">
        <v>0.10020597846183513</v>
      </c>
      <c r="C1404" s="29">
        <v>0.10020597846183513</v>
      </c>
      <c r="D1404" s="29">
        <v>0</v>
      </c>
      <c r="E1404" s="29">
        <v>0</v>
      </c>
      <c r="F1404" s="29">
        <v>0</v>
      </c>
      <c r="G1404" s="29">
        <v>0</v>
      </c>
      <c r="H1404" s="29">
        <v>9.208929786344551E-2</v>
      </c>
      <c r="I1404" s="29">
        <v>9.208929786344551E-2</v>
      </c>
      <c r="J1404" s="29">
        <v>2.3845871393315732E-2</v>
      </c>
      <c r="K1404" s="59">
        <v>2.3845871393315732E-4</v>
      </c>
      <c r="L1404" s="59">
        <v>0</v>
      </c>
      <c r="M1404" s="59">
        <v>0</v>
      </c>
      <c r="N1404" s="29">
        <v>0</v>
      </c>
      <c r="O1404" s="29">
        <v>0</v>
      </c>
      <c r="P1404" s="29">
        <v>2.1914356680712673E-2</v>
      </c>
      <c r="Q1404" s="29">
        <v>2.1914356680712673E-2</v>
      </c>
      <c r="R1404" s="29">
        <v>0</v>
      </c>
      <c r="S1404" s="29">
        <v>0</v>
      </c>
      <c r="T1404" s="29">
        <v>0</v>
      </c>
      <c r="U1404" s="29">
        <v>0</v>
      </c>
      <c r="V1404" s="29"/>
      <c r="W1404" s="29"/>
      <c r="X1404" s="29">
        <v>0</v>
      </c>
      <c r="Y1404" s="29">
        <v>0</v>
      </c>
      <c r="Z1404" s="28" t="s">
        <v>19</v>
      </c>
      <c r="AA1404" s="37"/>
      <c r="AB1404" s="38">
        <f t="shared" si="26"/>
        <v>-2.384996543738287</v>
      </c>
    </row>
    <row r="1405" spans="1:28">
      <c r="A1405" s="27">
        <v>43402</v>
      </c>
      <c r="B1405" s="29">
        <v>1.3643677612825974E-2</v>
      </c>
      <c r="C1405" s="29">
        <v>1.3643677612825974E-2</v>
      </c>
      <c r="D1405" s="29">
        <v>0.28626242922303807</v>
      </c>
      <c r="E1405" s="29">
        <v>0.28626242922303807</v>
      </c>
      <c r="F1405" s="29">
        <v>0</v>
      </c>
      <c r="G1405" s="29">
        <v>0</v>
      </c>
      <c r="H1405" s="29">
        <v>3.5725786544026791E-2</v>
      </c>
      <c r="I1405" s="29">
        <v>3.5725786544026791E-2</v>
      </c>
      <c r="J1405" s="29">
        <v>5.7014337031503319E-3</v>
      </c>
      <c r="K1405" s="59">
        <v>5.7014337031503319E-5</v>
      </c>
      <c r="L1405" s="59">
        <v>5.6009965911175914E-2</v>
      </c>
      <c r="M1405" s="59">
        <v>5.600996591117592E-4</v>
      </c>
      <c r="N1405" s="29">
        <v>0</v>
      </c>
      <c r="O1405" s="29">
        <v>0</v>
      </c>
      <c r="P1405" s="29">
        <v>9.7764229759895946E-3</v>
      </c>
      <c r="Q1405" s="29">
        <v>9.7764229759895946E-3</v>
      </c>
      <c r="R1405" s="29">
        <v>0</v>
      </c>
      <c r="S1405" s="29">
        <v>0</v>
      </c>
      <c r="T1405" s="29">
        <v>0</v>
      </c>
      <c r="U1405" s="29">
        <v>0</v>
      </c>
      <c r="V1405" s="29"/>
      <c r="W1405" s="29"/>
      <c r="X1405" s="29">
        <v>0</v>
      </c>
      <c r="Y1405" s="29">
        <v>0</v>
      </c>
      <c r="Z1405" s="28" t="s">
        <v>19</v>
      </c>
      <c r="AA1405" s="37"/>
      <c r="AB1405" s="38">
        <f t="shared" si="26"/>
        <v>-3.3318825387808064</v>
      </c>
    </row>
    <row r="1406" spans="1:28">
      <c r="A1406" s="27">
        <v>43403</v>
      </c>
      <c r="B1406" s="29">
        <v>6.1566250809136098E-3</v>
      </c>
      <c r="C1406" s="29">
        <v>6.1566250809136098E-3</v>
      </c>
      <c r="D1406" s="29">
        <v>0</v>
      </c>
      <c r="E1406" s="29">
        <v>0</v>
      </c>
      <c r="F1406" s="29">
        <v>0</v>
      </c>
      <c r="G1406" s="29">
        <v>0</v>
      </c>
      <c r="H1406" s="29">
        <v>5.6579386740457536E-3</v>
      </c>
      <c r="I1406" s="29">
        <v>5.6579386740457536E-3</v>
      </c>
      <c r="J1406" s="29">
        <v>1.0731990217531418E-3</v>
      </c>
      <c r="K1406" s="59">
        <v>1.0731990217531418E-5</v>
      </c>
      <c r="L1406" s="59">
        <v>0</v>
      </c>
      <c r="M1406" s="59">
        <v>0</v>
      </c>
      <c r="N1406" s="29">
        <v>0</v>
      </c>
      <c r="O1406" s="29">
        <v>0</v>
      </c>
      <c r="P1406" s="29">
        <v>9.8626994015755523E-4</v>
      </c>
      <c r="Q1406" s="29">
        <v>9.8626994015755523E-4</v>
      </c>
      <c r="R1406" s="29">
        <v>0</v>
      </c>
      <c r="S1406" s="29">
        <v>0</v>
      </c>
      <c r="T1406" s="29">
        <v>0</v>
      </c>
      <c r="U1406" s="29">
        <v>0</v>
      </c>
      <c r="V1406" s="29"/>
      <c r="W1406" s="29"/>
      <c r="X1406" s="29">
        <v>0</v>
      </c>
      <c r="Y1406" s="29">
        <v>0</v>
      </c>
      <c r="Z1406" s="28" t="s">
        <v>19</v>
      </c>
      <c r="AA1406" s="37"/>
      <c r="AB1406" s="38">
        <f t="shared" si="26"/>
        <v>-5.1746956449657162</v>
      </c>
    </row>
    <row r="1407" spans="1:28">
      <c r="A1407" s="27">
        <v>43404</v>
      </c>
      <c r="B1407" s="29">
        <v>5.0081369178898293E-2</v>
      </c>
      <c r="C1407" s="29">
        <v>5.0081369178898293E-2</v>
      </c>
      <c r="D1407" s="29">
        <v>2.5659002314434732E-2</v>
      </c>
      <c r="E1407" s="29">
        <v>2.5659002314434732E-2</v>
      </c>
      <c r="F1407" s="29">
        <v>0</v>
      </c>
      <c r="G1407" s="29">
        <v>0</v>
      </c>
      <c r="H1407" s="29">
        <v>4.8103158354171477E-2</v>
      </c>
      <c r="I1407" s="29">
        <v>4.8103158354171477E-2</v>
      </c>
      <c r="J1407" s="29">
        <v>7.3933424259260373E-3</v>
      </c>
      <c r="K1407" s="59">
        <v>7.3933424259260371E-5</v>
      </c>
      <c r="L1407" s="59">
        <v>3.8627562697362704E-3</v>
      </c>
      <c r="M1407" s="59">
        <v>3.8627562697362705E-5</v>
      </c>
      <c r="N1407" s="29">
        <v>0</v>
      </c>
      <c r="O1407" s="29">
        <v>0</v>
      </c>
      <c r="P1407" s="29">
        <v>7.107365076123473E-3</v>
      </c>
      <c r="Q1407" s="29">
        <v>7.107365076123473E-3</v>
      </c>
      <c r="R1407" s="29">
        <v>6.7033284726259574E-4</v>
      </c>
      <c r="S1407" s="29">
        <v>6.7033284726259574E-4</v>
      </c>
      <c r="T1407" s="29">
        <v>4.8299601708508302E-5</v>
      </c>
      <c r="U1407" s="29">
        <v>4.8299601708508302E-5</v>
      </c>
      <c r="V1407" s="29"/>
      <c r="W1407" s="29"/>
      <c r="X1407" s="29">
        <v>6.2598016368379996E-4</v>
      </c>
      <c r="Y1407" s="29">
        <v>6.2598016368379996E-4</v>
      </c>
      <c r="Z1407" s="28" t="s">
        <v>19</v>
      </c>
      <c r="AA1407" s="37"/>
      <c r="AB1407" s="38">
        <f t="shared" si="26"/>
        <v>-3.0344074417772053</v>
      </c>
    </row>
    <row r="1408" spans="1:28">
      <c r="A1408" s="27">
        <v>43405</v>
      </c>
      <c r="B1408" s="29">
        <v>1.3933499349145794E-2</v>
      </c>
      <c r="C1408" s="29">
        <v>1.3933499349145794E-2</v>
      </c>
      <c r="D1408" s="29">
        <v>7.8270392224626312E-2</v>
      </c>
      <c r="E1408" s="29">
        <v>7.8270392224626312E-2</v>
      </c>
      <c r="F1408" s="29">
        <v>0</v>
      </c>
      <c r="G1408" s="29">
        <v>0</v>
      </c>
      <c r="H1408" s="29">
        <v>1.9144785324083629E-2</v>
      </c>
      <c r="I1408" s="29">
        <v>1.9144785324083629E-2</v>
      </c>
      <c r="J1408" s="29">
        <v>1.2103879767673964E-2</v>
      </c>
      <c r="K1408" s="59">
        <v>1.2103879767673965E-4</v>
      </c>
      <c r="L1408" s="59">
        <v>4.4695274696719037E-2</v>
      </c>
      <c r="M1408" s="59">
        <v>4.4695274696719038E-4</v>
      </c>
      <c r="N1408" s="29">
        <v>0</v>
      </c>
      <c r="O1408" s="29">
        <v>0</v>
      </c>
      <c r="P1408" s="29">
        <v>1.4743781567503056E-2</v>
      </c>
      <c r="Q1408" s="29">
        <v>1.4743781567503056E-2</v>
      </c>
      <c r="R1408" s="29">
        <v>1.048387865386998E-6</v>
      </c>
      <c r="S1408" s="29">
        <v>1.048387865386998E-6</v>
      </c>
      <c r="T1408" s="29">
        <v>4.757871213076937E-5</v>
      </c>
      <c r="U1408" s="29">
        <v>4.757871213076937E-5</v>
      </c>
      <c r="V1408" s="29"/>
      <c r="W1408" s="29"/>
      <c r="X1408" s="29">
        <v>4.3661281368462062E-6</v>
      </c>
      <c r="Y1408" s="29">
        <v>4.3661281368462062E-6</v>
      </c>
      <c r="Z1408" s="28" t="s">
        <v>19</v>
      </c>
      <c r="AA1408" s="37"/>
      <c r="AB1408" s="38">
        <f t="shared" si="26"/>
        <v>-3.9557249072740848</v>
      </c>
    </row>
    <row r="1409" spans="1:28">
      <c r="A1409" s="27">
        <v>43406</v>
      </c>
      <c r="B1409" s="29">
        <v>1.1075609032435794E-2</v>
      </c>
      <c r="C1409" s="29">
        <v>1.1075609032435794E-2</v>
      </c>
      <c r="D1409" s="29">
        <v>4.4090150828867886E-2</v>
      </c>
      <c r="E1409" s="29">
        <v>4.4090150828867886E-2</v>
      </c>
      <c r="F1409" s="29">
        <v>0</v>
      </c>
      <c r="G1409" s="29">
        <v>0</v>
      </c>
      <c r="H1409" s="29">
        <v>1.3749785713080482E-2</v>
      </c>
      <c r="I1409" s="29">
        <v>1.3749785713080482E-2</v>
      </c>
      <c r="J1409" s="29">
        <v>6.7775058015703982E-3</v>
      </c>
      <c r="K1409" s="59">
        <v>6.7775058015703983E-5</v>
      </c>
      <c r="L1409" s="59">
        <v>4.0559546765703038E-3</v>
      </c>
      <c r="M1409" s="59">
        <v>4.0559546765703035E-5</v>
      </c>
      <c r="N1409" s="29">
        <v>0</v>
      </c>
      <c r="O1409" s="29">
        <v>0</v>
      </c>
      <c r="P1409" s="29">
        <v>6.5570602597684489E-3</v>
      </c>
      <c r="Q1409" s="29">
        <v>6.5570602597684489E-3</v>
      </c>
      <c r="R1409" s="29">
        <v>0</v>
      </c>
      <c r="S1409" s="29">
        <v>0</v>
      </c>
      <c r="T1409" s="29">
        <v>0</v>
      </c>
      <c r="U1409" s="29">
        <v>0</v>
      </c>
      <c r="V1409" s="29"/>
      <c r="W1409" s="29"/>
      <c r="X1409" s="29">
        <v>0</v>
      </c>
      <c r="Y1409" s="29">
        <v>0</v>
      </c>
      <c r="Z1409" s="28" t="s">
        <v>19</v>
      </c>
      <c r="AA1409" s="37"/>
      <c r="AB1409" s="38">
        <f t="shared" si="26"/>
        <v>-4.2867320394942343</v>
      </c>
    </row>
    <row r="1410" spans="1:28">
      <c r="A1410" s="27">
        <v>43407</v>
      </c>
      <c r="B1410" s="29">
        <v>1.0865361180871236E-3</v>
      </c>
      <c r="C1410" s="29">
        <v>1.0865361180871236E-3</v>
      </c>
      <c r="D1410" s="29">
        <v>0</v>
      </c>
      <c r="E1410" s="29">
        <v>0</v>
      </c>
      <c r="F1410" s="29">
        <v>0</v>
      </c>
      <c r="G1410" s="29">
        <v>0</v>
      </c>
      <c r="H1410" s="29">
        <v>9.9852673217522216E-4</v>
      </c>
      <c r="I1410" s="29">
        <v>9.9852673217522216E-4</v>
      </c>
      <c r="J1410" s="29">
        <v>7.9473567091585334E-4</v>
      </c>
      <c r="K1410" s="59">
        <v>7.947356709158534E-6</v>
      </c>
      <c r="L1410" s="59">
        <v>0</v>
      </c>
      <c r="M1410" s="59">
        <v>0</v>
      </c>
      <c r="N1410" s="29">
        <v>0</v>
      </c>
      <c r="O1410" s="29">
        <v>0</v>
      </c>
      <c r="P1410" s="29">
        <v>7.3036211057556219E-4</v>
      </c>
      <c r="Q1410" s="29">
        <v>7.3036211057556219E-4</v>
      </c>
      <c r="R1410" s="29">
        <v>2.3684034958969913E-3</v>
      </c>
      <c r="S1410" s="29">
        <v>2.3684034958969913E-3</v>
      </c>
      <c r="T1410" s="29">
        <v>0</v>
      </c>
      <c r="U1410" s="29">
        <v>0</v>
      </c>
      <c r="V1410" s="29"/>
      <c r="W1410" s="29"/>
      <c r="X1410" s="29">
        <v>2.1995298037089436E-3</v>
      </c>
      <c r="Y1410" s="29">
        <v>2.1995298037089436E-3</v>
      </c>
      <c r="Z1410" s="28" t="s">
        <v>19</v>
      </c>
      <c r="AA1410" s="37"/>
      <c r="AB1410" s="38">
        <f t="shared" si="26"/>
        <v>-6.9092296331330543</v>
      </c>
    </row>
    <row r="1411" spans="1:28">
      <c r="A1411" s="27">
        <v>43408</v>
      </c>
      <c r="B1411" s="29">
        <v>9.423850990505106E-3</v>
      </c>
      <c r="C1411" s="29">
        <v>9.423850990505106E-3</v>
      </c>
      <c r="D1411" s="29">
        <v>0</v>
      </c>
      <c r="E1411" s="29">
        <v>0</v>
      </c>
      <c r="F1411" s="29">
        <v>0</v>
      </c>
      <c r="G1411" s="29">
        <v>0</v>
      </c>
      <c r="H1411" s="29">
        <v>8.6605194041978091E-3</v>
      </c>
      <c r="I1411" s="29">
        <v>8.6605194041978091E-3</v>
      </c>
      <c r="J1411" s="29">
        <v>2.7846335083728848E-4</v>
      </c>
      <c r="K1411" s="59">
        <v>2.7846335083728846E-6</v>
      </c>
      <c r="L1411" s="59">
        <v>0</v>
      </c>
      <c r="M1411" s="59">
        <v>0</v>
      </c>
      <c r="N1411" s="29">
        <v>0</v>
      </c>
      <c r="O1411" s="29">
        <v>0</v>
      </c>
      <c r="P1411" s="29">
        <v>2.5590782958199326E-4</v>
      </c>
      <c r="Q1411" s="29">
        <v>2.5590782958199326E-4</v>
      </c>
      <c r="R1411" s="29">
        <v>0</v>
      </c>
      <c r="S1411" s="29">
        <v>0</v>
      </c>
      <c r="T1411" s="29">
        <v>0</v>
      </c>
      <c r="U1411" s="29">
        <v>0</v>
      </c>
      <c r="V1411" s="29"/>
      <c r="W1411" s="29"/>
      <c r="X1411" s="29">
        <v>0</v>
      </c>
      <c r="Y1411" s="29">
        <v>0</v>
      </c>
      <c r="Z1411" s="28" t="s">
        <v>19</v>
      </c>
      <c r="AA1411" s="37"/>
      <c r="AB1411" s="38">
        <f t="shared" si="26"/>
        <v>-4.7489805808163181</v>
      </c>
    </row>
    <row r="1412" spans="1:28">
      <c r="A1412" s="27">
        <v>43409</v>
      </c>
      <c r="B1412" s="29">
        <v>0.54471569232073258</v>
      </c>
      <c r="C1412" s="29">
        <v>0.54471569232073258</v>
      </c>
      <c r="D1412" s="29">
        <v>5.5926916651376588E-3</v>
      </c>
      <c r="E1412" s="29">
        <v>5.5926916651376588E-3</v>
      </c>
      <c r="F1412" s="29">
        <v>0</v>
      </c>
      <c r="G1412" s="29">
        <v>0</v>
      </c>
      <c r="H1412" s="29">
        <v>0.50104674894293322</v>
      </c>
      <c r="I1412" s="29">
        <v>0.50104674894293322</v>
      </c>
      <c r="J1412" s="29">
        <v>0.4692818768477604</v>
      </c>
      <c r="K1412" s="59">
        <v>4.6928187684776041E-3</v>
      </c>
      <c r="L1412" s="59">
        <v>6.3928616264135275E-3</v>
      </c>
      <c r="M1412" s="59">
        <v>6.3928616264135278E-5</v>
      </c>
      <c r="N1412" s="29">
        <v>0</v>
      </c>
      <c r="O1412" s="29">
        <v>0</v>
      </c>
      <c r="P1412" s="29">
        <v>0.43178788350797448</v>
      </c>
      <c r="Q1412" s="29">
        <v>0.43178788350797448</v>
      </c>
      <c r="R1412" s="29">
        <v>5.4754438969530032E-3</v>
      </c>
      <c r="S1412" s="29">
        <v>5.4754438969530032E-3</v>
      </c>
      <c r="T1412" s="29">
        <v>0</v>
      </c>
      <c r="U1412" s="29">
        <v>0</v>
      </c>
      <c r="V1412" s="29"/>
      <c r="W1412" s="29"/>
      <c r="X1412" s="29">
        <v>5.0850296669247E-3</v>
      </c>
      <c r="Y1412" s="29">
        <v>5.0850296669247E-3</v>
      </c>
      <c r="Z1412" s="28" t="s">
        <v>19</v>
      </c>
      <c r="AA1412" s="37"/>
      <c r="AB1412" s="38">
        <f t="shared" si="26"/>
        <v>-0.69105587098715759</v>
      </c>
    </row>
    <row r="1413" spans="1:28">
      <c r="A1413" s="27">
        <v>43410</v>
      </c>
      <c r="B1413" s="29">
        <v>0.25189854934248868</v>
      </c>
      <c r="C1413" s="29">
        <v>0.25189854934248868</v>
      </c>
      <c r="D1413" s="29">
        <v>2.5524771534061456E-2</v>
      </c>
      <c r="E1413" s="29">
        <v>2.5524771534061456E-2</v>
      </c>
      <c r="F1413" s="29">
        <v>0</v>
      </c>
      <c r="G1413" s="29">
        <v>0</v>
      </c>
      <c r="H1413" s="29">
        <v>0.23356228160152126</v>
      </c>
      <c r="I1413" s="29">
        <v>0.23356228160152126</v>
      </c>
      <c r="J1413" s="29">
        <v>0.35374161553867195</v>
      </c>
      <c r="K1413" s="59">
        <v>3.5374161553867194E-3</v>
      </c>
      <c r="L1413" s="59">
        <v>9.6568906743406766E-3</v>
      </c>
      <c r="M1413" s="59">
        <v>9.656890674340676E-5</v>
      </c>
      <c r="N1413" s="29">
        <v>0</v>
      </c>
      <c r="O1413" s="29">
        <v>0</v>
      </c>
      <c r="P1413" s="29">
        <v>0.32587076538203952</v>
      </c>
      <c r="Q1413" s="29">
        <v>0.32587076538203952</v>
      </c>
      <c r="R1413" s="29">
        <v>8.2314332097506437E-3</v>
      </c>
      <c r="S1413" s="29">
        <v>8.2314332097506437E-3</v>
      </c>
      <c r="T1413" s="29">
        <v>0</v>
      </c>
      <c r="U1413" s="29">
        <v>0</v>
      </c>
      <c r="V1413" s="29"/>
      <c r="W1413" s="29"/>
      <c r="X1413" s="29">
        <v>7.6445093513210919E-3</v>
      </c>
      <c r="Y1413" s="29">
        <v>7.6445093513210919E-3</v>
      </c>
      <c r="Z1413" s="28" t="s">
        <v>19</v>
      </c>
      <c r="AA1413" s="37"/>
      <c r="AB1413" s="38">
        <f t="shared" si="26"/>
        <v>-1.4543065068119745</v>
      </c>
    </row>
    <row r="1414" spans="1:28">
      <c r="A1414" s="27">
        <v>43411</v>
      </c>
      <c r="B1414" s="29">
        <v>0.25492382669833441</v>
      </c>
      <c r="C1414" s="29">
        <v>0.25492382669833441</v>
      </c>
      <c r="D1414" s="29">
        <v>5.543055247071548E-3</v>
      </c>
      <c r="E1414" s="29">
        <v>5.543055247071548E-3</v>
      </c>
      <c r="F1414" s="29">
        <v>0</v>
      </c>
      <c r="G1414" s="29">
        <v>0</v>
      </c>
      <c r="H1414" s="29">
        <v>0.23472399331193797</v>
      </c>
      <c r="I1414" s="29">
        <v>0.23472399331193797</v>
      </c>
      <c r="J1414" s="29">
        <v>0.29578431247736681</v>
      </c>
      <c r="K1414" s="59">
        <v>2.9578431247736679E-3</v>
      </c>
      <c r="L1414" s="59">
        <v>1.9313781348681352E-3</v>
      </c>
      <c r="M1414" s="59">
        <v>1.9313781348681353E-5</v>
      </c>
      <c r="N1414" s="29">
        <v>0</v>
      </c>
      <c r="O1414" s="29">
        <v>0</v>
      </c>
      <c r="P1414" s="29">
        <v>0.27198223551979267</v>
      </c>
      <c r="Q1414" s="29">
        <v>0.27198223551979267</v>
      </c>
      <c r="R1414" s="29">
        <v>1.1306132433625929E-2</v>
      </c>
      <c r="S1414" s="29">
        <v>1.1306132433625929E-2</v>
      </c>
      <c r="T1414" s="29">
        <v>0</v>
      </c>
      <c r="U1414" s="29">
        <v>0</v>
      </c>
      <c r="V1414" s="29"/>
      <c r="W1414" s="29"/>
      <c r="X1414" s="29">
        <v>1.0499974052361452E-2</v>
      </c>
      <c r="Y1414" s="29">
        <v>1.0499974052361452E-2</v>
      </c>
      <c r="Z1414" s="28" t="s">
        <v>19</v>
      </c>
      <c r="AA1414" s="37"/>
      <c r="AB1414" s="38">
        <f t="shared" si="26"/>
        <v>-1.449344951644516</v>
      </c>
    </row>
    <row r="1415" spans="1:28">
      <c r="A1415" s="27">
        <v>43412</v>
      </c>
      <c r="B1415" s="29">
        <v>2.6284941793976946E-2</v>
      </c>
      <c r="C1415" s="29">
        <v>2.6284941793976946E-2</v>
      </c>
      <c r="D1415" s="29">
        <v>0</v>
      </c>
      <c r="E1415" s="29">
        <v>0</v>
      </c>
      <c r="F1415" s="29">
        <v>0</v>
      </c>
      <c r="G1415" s="29">
        <v>0</v>
      </c>
      <c r="H1415" s="29">
        <v>2.4155862467934251E-2</v>
      </c>
      <c r="I1415" s="29">
        <v>2.4155862467934251E-2</v>
      </c>
      <c r="J1415" s="29">
        <v>3.5052240549528511E-2</v>
      </c>
      <c r="K1415" s="59">
        <v>3.5052240549528511E-4</v>
      </c>
      <c r="L1415" s="59">
        <v>0</v>
      </c>
      <c r="M1415" s="59">
        <v>0</v>
      </c>
      <c r="N1415" s="29">
        <v>0</v>
      </c>
      <c r="O1415" s="29">
        <v>0</v>
      </c>
      <c r="P1415" s="29">
        <v>3.2213010344248866E-2</v>
      </c>
      <c r="Q1415" s="29">
        <v>3.2213010344248866E-2</v>
      </c>
      <c r="R1415" s="29">
        <v>0</v>
      </c>
      <c r="S1415" s="29">
        <v>0</v>
      </c>
      <c r="T1415" s="29">
        <v>0</v>
      </c>
      <c r="U1415" s="29">
        <v>0</v>
      </c>
      <c r="V1415" s="29"/>
      <c r="W1415" s="29"/>
      <c r="X1415" s="29">
        <v>0</v>
      </c>
      <c r="Y1415" s="29">
        <v>0</v>
      </c>
      <c r="Z1415" s="28" t="s">
        <v>19</v>
      </c>
      <c r="AA1415" s="37"/>
      <c r="AB1415" s="38">
        <f t="shared" si="26"/>
        <v>-3.7232281760477122</v>
      </c>
    </row>
    <row r="1416" spans="1:28">
      <c r="A1416" s="27">
        <v>43413</v>
      </c>
      <c r="B1416" s="29">
        <v>0.12820834790348726</v>
      </c>
      <c r="C1416" s="29">
        <v>0.12820834790348726</v>
      </c>
      <c r="D1416" s="29">
        <v>8.6680250692881908E-3</v>
      </c>
      <c r="E1416" s="29">
        <v>8.6680250692881908E-3</v>
      </c>
      <c r="F1416" s="29">
        <v>0</v>
      </c>
      <c r="G1416" s="29">
        <v>0</v>
      </c>
      <c r="H1416" s="29">
        <v>0.11852558611654343</v>
      </c>
      <c r="I1416" s="29">
        <v>0.11852558611654343</v>
      </c>
      <c r="J1416" s="29">
        <v>5.5313602695743404E-2</v>
      </c>
      <c r="K1416" s="59">
        <v>5.5313602695743409E-4</v>
      </c>
      <c r="L1416" s="59">
        <v>2.1670062673220476E-2</v>
      </c>
      <c r="M1416" s="59">
        <v>2.1670062673220477E-4</v>
      </c>
      <c r="N1416" s="29">
        <v>0</v>
      </c>
      <c r="O1416" s="29">
        <v>0</v>
      </c>
      <c r="P1416" s="29">
        <v>5.2588477181740666E-2</v>
      </c>
      <c r="Q1416" s="29">
        <v>5.2588477181740666E-2</v>
      </c>
      <c r="R1416" s="29">
        <v>0</v>
      </c>
      <c r="S1416" s="29">
        <v>0</v>
      </c>
      <c r="T1416" s="29">
        <v>0</v>
      </c>
      <c r="U1416" s="29">
        <v>0</v>
      </c>
      <c r="V1416" s="29"/>
      <c r="W1416" s="29"/>
      <c r="X1416" s="29">
        <v>0</v>
      </c>
      <c r="Y1416" s="29">
        <v>0</v>
      </c>
      <c r="Z1416" s="28" t="s">
        <v>19</v>
      </c>
      <c r="AA1416" s="37"/>
      <c r="AB1416" s="38">
        <f t="shared" si="26"/>
        <v>-2.1326264251182812</v>
      </c>
    </row>
    <row r="1417" spans="1:28">
      <c r="A1417" s="27">
        <v>43414</v>
      </c>
      <c r="B1417" s="29">
        <v>0.1867763137791108</v>
      </c>
      <c r="C1417" s="29">
        <v>0.1867763137791108</v>
      </c>
      <c r="D1417" s="29">
        <v>3.6835887580916507E-2</v>
      </c>
      <c r="E1417" s="29">
        <v>3.6835887580916507E-2</v>
      </c>
      <c r="F1417" s="29">
        <v>0</v>
      </c>
      <c r="G1417" s="29">
        <v>0</v>
      </c>
      <c r="H1417" s="29">
        <v>0.17463114472913568</v>
      </c>
      <c r="I1417" s="29">
        <v>0.17463114472913568</v>
      </c>
      <c r="J1417" s="29">
        <v>0.15414872473093494</v>
      </c>
      <c r="K1417" s="59">
        <v>1.5414872473093495E-3</v>
      </c>
      <c r="L1417" s="59">
        <v>3.8627562697362704E-3</v>
      </c>
      <c r="M1417" s="59">
        <v>3.8627562697362705E-5</v>
      </c>
      <c r="N1417" s="29">
        <v>0</v>
      </c>
      <c r="O1417" s="29">
        <v>0</v>
      </c>
      <c r="P1417" s="29">
        <v>0.14197556677026704</v>
      </c>
      <c r="Q1417" s="29">
        <v>0.14197556677026704</v>
      </c>
      <c r="R1417" s="29">
        <v>8.9017660570132381E-3</v>
      </c>
      <c r="S1417" s="29">
        <v>8.9017660570132381E-3</v>
      </c>
      <c r="T1417" s="29">
        <v>6.1095391713374303E-2</v>
      </c>
      <c r="U1417" s="29">
        <v>6.1095391713374303E-2</v>
      </c>
      <c r="V1417" s="29"/>
      <c r="W1417" s="29"/>
      <c r="X1417" s="29">
        <v>1.2623315315211872E-2</v>
      </c>
      <c r="Y1417" s="29">
        <v>1.2623315315211872E-2</v>
      </c>
      <c r="Z1417" s="28" t="s">
        <v>19</v>
      </c>
      <c r="AA1417" s="37"/>
      <c r="AB1417" s="38">
        <f t="shared" ref="AB1417:AB1480" si="27">IF(I1417&gt;0,LN(I1417),"")</f>
        <v>-1.7450792738830216</v>
      </c>
    </row>
    <row r="1418" spans="1:28">
      <c r="A1418" s="27">
        <v>43415</v>
      </c>
      <c r="B1418" s="29">
        <v>1.7105758124847572E-2</v>
      </c>
      <c r="C1418" s="29">
        <v>1.7105758124847572E-2</v>
      </c>
      <c r="D1418" s="29">
        <v>4.5358415497377957E-3</v>
      </c>
      <c r="E1418" s="29">
        <v>4.5358415497377957E-3</v>
      </c>
      <c r="F1418" s="29">
        <v>0</v>
      </c>
      <c r="G1418" s="29">
        <v>0</v>
      </c>
      <c r="H1418" s="29">
        <v>1.6087595341003017E-2</v>
      </c>
      <c r="I1418" s="29">
        <v>1.6087595341003017E-2</v>
      </c>
      <c r="J1418" s="29">
        <v>2.3842070127475601E-3</v>
      </c>
      <c r="K1418" s="59">
        <v>2.38420701274756E-5</v>
      </c>
      <c r="L1418" s="59">
        <v>5.7941344046044058E-3</v>
      </c>
      <c r="M1418" s="59">
        <v>5.7941344046044061E-5</v>
      </c>
      <c r="N1418" s="29">
        <v>0</v>
      </c>
      <c r="O1418" s="29">
        <v>0</v>
      </c>
      <c r="P1418" s="29">
        <v>2.6604110070426014E-3</v>
      </c>
      <c r="Q1418" s="29">
        <v>2.6604110070426014E-3</v>
      </c>
      <c r="R1418" s="29">
        <v>1.0666012218484032E-2</v>
      </c>
      <c r="S1418" s="29">
        <v>1.0666012218484032E-2</v>
      </c>
      <c r="T1418" s="29">
        <v>0</v>
      </c>
      <c r="U1418" s="29">
        <v>0</v>
      </c>
      <c r="V1418" s="29"/>
      <c r="W1418" s="29"/>
      <c r="X1418" s="29">
        <v>9.9054961715441293E-3</v>
      </c>
      <c r="Y1418" s="29">
        <v>9.9054961715441293E-3</v>
      </c>
      <c r="Z1418" s="28" t="s">
        <v>19</v>
      </c>
      <c r="AA1418" s="37"/>
      <c r="AB1418" s="38">
        <f t="shared" si="27"/>
        <v>-4.1297067796747795</v>
      </c>
    </row>
    <row r="1419" spans="1:28">
      <c r="A1419" s="27">
        <v>43416</v>
      </c>
      <c r="B1419" s="29">
        <v>2.3363917295452417E-2</v>
      </c>
      <c r="C1419" s="29">
        <v>2.3363917295452417E-2</v>
      </c>
      <c r="D1419" s="29">
        <v>0.90233857702496811</v>
      </c>
      <c r="E1419" s="29">
        <v>0.90233857702496811</v>
      </c>
      <c r="F1419" s="29">
        <v>0</v>
      </c>
      <c r="G1419" s="29">
        <v>0</v>
      </c>
      <c r="H1419" s="29">
        <v>9.4560832655346788E-2</v>
      </c>
      <c r="I1419" s="29">
        <v>9.4560832655346788E-2</v>
      </c>
      <c r="J1419" s="29">
        <v>1.1891968755304906E-2</v>
      </c>
      <c r="K1419" s="59">
        <v>1.1891968755304906E-4</v>
      </c>
      <c r="L1419" s="59">
        <v>0.3051577453091654</v>
      </c>
      <c r="M1419" s="59">
        <v>3.0515774530916538E-3</v>
      </c>
      <c r="N1419" s="29">
        <v>0</v>
      </c>
      <c r="O1419" s="29">
        <v>0</v>
      </c>
      <c r="P1419" s="29">
        <v>3.5646485953427683E-2</v>
      </c>
      <c r="Q1419" s="29">
        <v>3.5646485953427683E-2</v>
      </c>
      <c r="R1419" s="29">
        <v>2.1285450600281478E-6</v>
      </c>
      <c r="S1419" s="29">
        <v>2.1285450600281478E-6</v>
      </c>
      <c r="T1419" s="29">
        <v>0</v>
      </c>
      <c r="U1419" s="29">
        <v>0</v>
      </c>
      <c r="V1419" s="29"/>
      <c r="W1419" s="29"/>
      <c r="X1419" s="29">
        <v>1.9767739349228601E-6</v>
      </c>
      <c r="Y1419" s="29">
        <v>1.9767739349228601E-6</v>
      </c>
      <c r="Z1419" s="28" t="s">
        <v>19</v>
      </c>
      <c r="AA1419" s="37"/>
      <c r="AB1419" s="38">
        <f t="shared" si="27"/>
        <v>-2.3585119197862694</v>
      </c>
    </row>
    <row r="1420" spans="1:28">
      <c r="A1420" s="27">
        <v>43417</v>
      </c>
      <c r="B1420" s="29">
        <v>9.8462451388667944E-4</v>
      </c>
      <c r="C1420" s="29">
        <v>9.8462451388667944E-4</v>
      </c>
      <c r="D1420" s="29">
        <v>0.15325093041939447</v>
      </c>
      <c r="E1420" s="29">
        <v>0.15325093041939447</v>
      </c>
      <c r="F1420" s="29">
        <v>0</v>
      </c>
      <c r="G1420" s="29">
        <v>0</v>
      </c>
      <c r="H1420" s="29">
        <v>1.331818973527117E-2</v>
      </c>
      <c r="I1420" s="29">
        <v>1.331818973527117E-2</v>
      </c>
      <c r="J1420" s="29">
        <v>2.0663127443812188E-3</v>
      </c>
      <c r="K1420" s="59">
        <v>2.0663127443812189E-5</v>
      </c>
      <c r="L1420" s="59">
        <v>2.7360450195036589E-2</v>
      </c>
      <c r="M1420" s="59">
        <v>2.7360450195036587E-4</v>
      </c>
      <c r="N1420" s="29">
        <v>0</v>
      </c>
      <c r="O1420" s="29">
        <v>0</v>
      </c>
      <c r="P1420" s="29">
        <v>4.1151369547742919E-3</v>
      </c>
      <c r="Q1420" s="29">
        <v>4.1151369547742919E-3</v>
      </c>
      <c r="R1420" s="29">
        <v>0</v>
      </c>
      <c r="S1420" s="29">
        <v>0</v>
      </c>
      <c r="T1420" s="29">
        <v>0</v>
      </c>
      <c r="U1420" s="29">
        <v>0</v>
      </c>
      <c r="V1420" s="29"/>
      <c r="W1420" s="29"/>
      <c r="X1420" s="29">
        <v>0</v>
      </c>
      <c r="Y1420" s="29">
        <v>0</v>
      </c>
      <c r="Z1420" s="28" t="s">
        <v>19</v>
      </c>
      <c r="AA1420" s="37"/>
      <c r="AB1420" s="38">
        <f t="shared" si="27"/>
        <v>-4.3186245288663416</v>
      </c>
    </row>
    <row r="1421" spans="1:28">
      <c r="A1421" s="27">
        <v>43418</v>
      </c>
      <c r="B1421" s="29">
        <v>1.2061438365599595E-4</v>
      </c>
      <c r="C1421" s="29">
        <v>1.2061438365599595E-4</v>
      </c>
      <c r="D1421" s="29">
        <v>1.3991418243154054E-2</v>
      </c>
      <c r="E1421" s="29">
        <v>1.3991418243154054E-2</v>
      </c>
      <c r="F1421" s="29">
        <v>0</v>
      </c>
      <c r="G1421" s="29">
        <v>0</v>
      </c>
      <c r="H1421" s="29">
        <v>1.2441489900600962E-3</v>
      </c>
      <c r="I1421" s="29">
        <v>1.2441489900600962E-3</v>
      </c>
      <c r="J1421" s="29">
        <v>1.5894713418317067E-4</v>
      </c>
      <c r="K1421" s="59">
        <v>1.5894713418317066E-6</v>
      </c>
      <c r="L1421" s="59">
        <v>8.3628673239790254E-3</v>
      </c>
      <c r="M1421" s="59">
        <v>8.3628673239790257E-5</v>
      </c>
      <c r="N1421" s="29">
        <v>0</v>
      </c>
      <c r="O1421" s="29">
        <v>0</v>
      </c>
      <c r="P1421" s="29">
        <v>8.2346437015441644E-4</v>
      </c>
      <c r="Q1421" s="29">
        <v>8.2346437015441644E-4</v>
      </c>
      <c r="R1421" s="29">
        <v>0</v>
      </c>
      <c r="S1421" s="29">
        <v>0</v>
      </c>
      <c r="T1421" s="29">
        <v>0</v>
      </c>
      <c r="U1421" s="29">
        <v>0</v>
      </c>
      <c r="V1421" s="29"/>
      <c r="W1421" s="29"/>
      <c r="X1421" s="29">
        <v>0</v>
      </c>
      <c r="Y1421" s="29">
        <v>0</v>
      </c>
      <c r="Z1421" s="28" t="s">
        <v>19</v>
      </c>
      <c r="AA1421" s="37"/>
      <c r="AB1421" s="38">
        <f t="shared" si="27"/>
        <v>-6.6893035249072978</v>
      </c>
    </row>
    <row r="1422" spans="1:28">
      <c r="A1422" s="27">
        <v>43419</v>
      </c>
      <c r="B1422" s="29">
        <v>1.8556637143709816E-2</v>
      </c>
      <c r="C1422" s="29">
        <v>1.8556637143709816E-2</v>
      </c>
      <c r="D1422" s="29">
        <v>0</v>
      </c>
      <c r="E1422" s="29">
        <v>0</v>
      </c>
      <c r="F1422" s="29">
        <v>0</v>
      </c>
      <c r="G1422" s="29">
        <v>0</v>
      </c>
      <c r="H1422" s="29">
        <v>1.7053550212294138E-2</v>
      </c>
      <c r="I1422" s="29">
        <v>1.7053550212294138E-2</v>
      </c>
      <c r="J1422" s="29">
        <v>6.5481265269781508E-3</v>
      </c>
      <c r="K1422" s="59">
        <v>6.5481265269781502E-5</v>
      </c>
      <c r="L1422" s="59">
        <v>0</v>
      </c>
      <c r="M1422" s="59">
        <v>0</v>
      </c>
      <c r="N1422" s="29">
        <v>0</v>
      </c>
      <c r="O1422" s="29">
        <v>0</v>
      </c>
      <c r="P1422" s="29">
        <v>6.0177285172669194E-3</v>
      </c>
      <c r="Q1422" s="29">
        <v>6.0177285172669194E-3</v>
      </c>
      <c r="R1422" s="29">
        <v>0</v>
      </c>
      <c r="S1422" s="29">
        <v>0</v>
      </c>
      <c r="T1422" s="29">
        <v>0</v>
      </c>
      <c r="U1422" s="29">
        <v>0</v>
      </c>
      <c r="V1422" s="29"/>
      <c r="W1422" s="29"/>
      <c r="X1422" s="29">
        <v>0</v>
      </c>
      <c r="Y1422" s="29">
        <v>0</v>
      </c>
      <c r="Z1422" s="28" t="s">
        <v>19</v>
      </c>
      <c r="AA1422" s="37"/>
      <c r="AB1422" s="38">
        <f t="shared" si="27"/>
        <v>-4.0713968733331711</v>
      </c>
    </row>
    <row r="1423" spans="1:28">
      <c r="A1423" s="27">
        <v>43420</v>
      </c>
      <c r="B1423" s="29">
        <v>2.0244730902501833E-2</v>
      </c>
      <c r="C1423" s="29">
        <v>2.0244730902501833E-2</v>
      </c>
      <c r="D1423" s="29">
        <v>5.3024105682486997</v>
      </c>
      <c r="E1423" s="29">
        <v>5.3024105682486997</v>
      </c>
      <c r="F1423" s="29">
        <v>0</v>
      </c>
      <c r="G1423" s="29">
        <v>0</v>
      </c>
      <c r="H1423" s="29">
        <v>0.44809997095480431</v>
      </c>
      <c r="I1423" s="29">
        <v>0.44809997095480431</v>
      </c>
      <c r="J1423" s="29">
        <v>1.1623803922815272E-2</v>
      </c>
      <c r="K1423" s="59">
        <v>1.1623803922815273E-4</v>
      </c>
      <c r="L1423" s="59">
        <v>4.7032507040668579</v>
      </c>
      <c r="M1423" s="59">
        <v>4.7032507040668581E-2</v>
      </c>
      <c r="N1423" s="29">
        <v>0</v>
      </c>
      <c r="O1423" s="29">
        <v>0</v>
      </c>
      <c r="P1423" s="29">
        <v>0.39164541161347249</v>
      </c>
      <c r="Q1423" s="29">
        <v>0.39164541161347249</v>
      </c>
      <c r="R1423" s="29">
        <v>0</v>
      </c>
      <c r="S1423" s="29">
        <v>0</v>
      </c>
      <c r="T1423" s="29">
        <v>0</v>
      </c>
      <c r="U1423" s="29">
        <v>0</v>
      </c>
      <c r="V1423" s="29"/>
      <c r="W1423" s="29"/>
      <c r="X1423" s="29">
        <v>0</v>
      </c>
      <c r="Y1423" s="29">
        <v>0</v>
      </c>
      <c r="Z1423" s="28" t="s">
        <v>19</v>
      </c>
      <c r="AA1423" s="37"/>
      <c r="AB1423" s="38">
        <f t="shared" si="27"/>
        <v>-0.80273892200859953</v>
      </c>
    </row>
    <row r="1424" spans="1:28">
      <c r="A1424" s="27">
        <v>43421</v>
      </c>
      <c r="B1424" s="29">
        <v>5.3721376255356057E-2</v>
      </c>
      <c r="C1424" s="29">
        <v>5.3721376255356057E-2</v>
      </c>
      <c r="D1424" s="29">
        <v>0.12515684399936902</v>
      </c>
      <c r="E1424" s="29">
        <v>0.12515684399936902</v>
      </c>
      <c r="F1424" s="29">
        <v>0</v>
      </c>
      <c r="G1424" s="29">
        <v>0</v>
      </c>
      <c r="H1424" s="29">
        <v>5.9507646535582388E-2</v>
      </c>
      <c r="I1424" s="29">
        <v>5.9507646535582388E-2</v>
      </c>
      <c r="J1424" s="29">
        <v>6.7085185854383056E-3</v>
      </c>
      <c r="K1424" s="59">
        <v>6.7085185854383057E-5</v>
      </c>
      <c r="L1424" s="59">
        <v>6.9529612855252873E-2</v>
      </c>
      <c r="M1424" s="59">
        <v>6.9529612855252873E-4</v>
      </c>
      <c r="N1424" s="29">
        <v>0</v>
      </c>
      <c r="O1424" s="29">
        <v>0</v>
      </c>
      <c r="P1424" s="29">
        <v>1.1797024928636291E-2</v>
      </c>
      <c r="Q1424" s="29">
        <v>1.1797024928636291E-2</v>
      </c>
      <c r="R1424" s="29">
        <v>4.5716064796723944E-3</v>
      </c>
      <c r="S1424" s="29">
        <v>4.5716064796723944E-3</v>
      </c>
      <c r="T1424" s="29">
        <v>0</v>
      </c>
      <c r="U1424" s="29">
        <v>0</v>
      </c>
      <c r="V1424" s="29"/>
      <c r="W1424" s="29"/>
      <c r="X1424" s="29">
        <v>4.2456383467970081E-3</v>
      </c>
      <c r="Y1424" s="29">
        <v>4.2456383467970081E-3</v>
      </c>
      <c r="Z1424" s="28" t="s">
        <v>19</v>
      </c>
      <c r="AA1424" s="37"/>
      <c r="AB1424" s="38">
        <f t="shared" si="27"/>
        <v>-2.8216504614846021</v>
      </c>
    </row>
    <row r="1425" spans="1:28">
      <c r="A1425" s="27">
        <v>43422</v>
      </c>
      <c r="B1425" s="29">
        <v>2.9824537994529322E-3</v>
      </c>
      <c r="C1425" s="29">
        <v>2.9824537994529322E-3</v>
      </c>
      <c r="D1425" s="29">
        <v>0.36385262978526056</v>
      </c>
      <c r="E1425" s="29">
        <v>0.36385262978526056</v>
      </c>
      <c r="F1425" s="29">
        <v>0</v>
      </c>
      <c r="G1425" s="29">
        <v>0</v>
      </c>
      <c r="H1425" s="29">
        <v>3.2212924884339626E-2</v>
      </c>
      <c r="I1425" s="29">
        <v>3.2212924884339626E-2</v>
      </c>
      <c r="J1425" s="29">
        <v>2.5161308769287955E-5</v>
      </c>
      <c r="K1425" s="59">
        <v>2.5161308769287956E-7</v>
      </c>
      <c r="L1425" s="59">
        <v>0.17644530159889646</v>
      </c>
      <c r="M1425" s="59">
        <v>1.7644530159889645E-3</v>
      </c>
      <c r="N1425" s="29">
        <v>0</v>
      </c>
      <c r="O1425" s="29">
        <v>0</v>
      </c>
      <c r="P1425" s="29">
        <v>1.4315186233813318E-2</v>
      </c>
      <c r="Q1425" s="29">
        <v>1.4315186233813318E-2</v>
      </c>
      <c r="R1425" s="29">
        <v>0</v>
      </c>
      <c r="S1425" s="29">
        <v>0</v>
      </c>
      <c r="T1425" s="29">
        <v>0</v>
      </c>
      <c r="U1425" s="29">
        <v>0</v>
      </c>
      <c r="V1425" s="29"/>
      <c r="W1425" s="29"/>
      <c r="X1425" s="29">
        <v>0</v>
      </c>
      <c r="Y1425" s="29">
        <v>0</v>
      </c>
      <c r="Z1425" s="28" t="s">
        <v>19</v>
      </c>
      <c r="AA1425" s="37"/>
      <c r="AB1425" s="38">
        <f t="shared" si="27"/>
        <v>-3.4353875130451739</v>
      </c>
    </row>
    <row r="1426" spans="1:28">
      <c r="A1426" s="27">
        <v>43423</v>
      </c>
      <c r="B1426" s="29">
        <v>3.0214260736878911E-3</v>
      </c>
      <c r="C1426" s="29">
        <v>3.0214260736878911E-3</v>
      </c>
      <c r="D1426" s="29">
        <v>5.4502589656182474E-2</v>
      </c>
      <c r="E1426" s="29">
        <v>5.4502589656182474E-2</v>
      </c>
      <c r="F1426" s="29">
        <v>0</v>
      </c>
      <c r="G1426" s="29">
        <v>0</v>
      </c>
      <c r="H1426" s="29">
        <v>7.1913984450639387E-3</v>
      </c>
      <c r="I1426" s="29">
        <v>7.1913984450639387E-3</v>
      </c>
      <c r="J1426" s="29">
        <v>2.7338907079505355E-3</v>
      </c>
      <c r="K1426" s="59">
        <v>2.7338907079505354E-5</v>
      </c>
      <c r="L1426" s="59">
        <v>8.980908327136829E-3</v>
      </c>
      <c r="M1426" s="59">
        <v>8.9809083271368296E-5</v>
      </c>
      <c r="N1426" s="29">
        <v>0</v>
      </c>
      <c r="O1426" s="29">
        <v>0</v>
      </c>
      <c r="P1426" s="29">
        <v>3.2398989071196018E-3</v>
      </c>
      <c r="Q1426" s="29">
        <v>3.2398989071196018E-3</v>
      </c>
      <c r="R1426" s="29">
        <v>7.4603915887523858E-4</v>
      </c>
      <c r="S1426" s="29">
        <v>7.4603915887523858E-4</v>
      </c>
      <c r="T1426" s="29">
        <v>0</v>
      </c>
      <c r="U1426" s="29">
        <v>0</v>
      </c>
      <c r="V1426" s="29"/>
      <c r="W1426" s="29"/>
      <c r="X1426" s="29">
        <v>6.928445121461719E-4</v>
      </c>
      <c r="Y1426" s="29">
        <v>6.928445121461719E-4</v>
      </c>
      <c r="Z1426" s="28" t="s">
        <v>19</v>
      </c>
      <c r="AA1426" s="37"/>
      <c r="AB1426" s="38">
        <f t="shared" si="27"/>
        <v>-4.934869627543514</v>
      </c>
    </row>
    <row r="1427" spans="1:28">
      <c r="A1427" s="27">
        <v>43424</v>
      </c>
      <c r="B1427" s="29">
        <v>0.69309223389219554</v>
      </c>
      <c r="C1427" s="29">
        <v>0.69309223389219554</v>
      </c>
      <c r="D1427" s="29">
        <v>0.10059460694845461</v>
      </c>
      <c r="E1427" s="29">
        <v>0.10059460694845461</v>
      </c>
      <c r="F1427" s="29">
        <v>0</v>
      </c>
      <c r="G1427" s="29">
        <v>0</v>
      </c>
      <c r="H1427" s="29">
        <v>0.64509994773296431</v>
      </c>
      <c r="I1427" s="29">
        <v>0.64509994773296431</v>
      </c>
      <c r="J1427" s="29">
        <v>1.0273507025026589</v>
      </c>
      <c r="K1427" s="59">
        <v>1.027350702502659E-2</v>
      </c>
      <c r="L1427" s="59">
        <v>3.4108137861771269E-2</v>
      </c>
      <c r="M1427" s="59">
        <v>3.4108137861771267E-4</v>
      </c>
      <c r="N1427" s="29">
        <v>0</v>
      </c>
      <c r="O1427" s="29">
        <v>0</v>
      </c>
      <c r="P1427" s="29">
        <v>0.94689809101515265</v>
      </c>
      <c r="Q1427" s="29">
        <v>0.94689809101515265</v>
      </c>
      <c r="R1427" s="29">
        <v>9.0590242368212889E-3</v>
      </c>
      <c r="S1427" s="29">
        <v>9.0590242368212889E-3</v>
      </c>
      <c r="T1427" s="29">
        <v>0</v>
      </c>
      <c r="U1427" s="29">
        <v>0</v>
      </c>
      <c r="V1427" s="29"/>
      <c r="W1427" s="29"/>
      <c r="X1427" s="29">
        <v>8.4130908588545324E-3</v>
      </c>
      <c r="Y1427" s="29">
        <v>8.4130908588545324E-3</v>
      </c>
      <c r="Z1427" s="28" t="s">
        <v>19</v>
      </c>
      <c r="AA1427" s="37"/>
      <c r="AB1427" s="38">
        <f t="shared" si="27"/>
        <v>-0.43835001646554672</v>
      </c>
    </row>
    <row r="1428" spans="1:28">
      <c r="A1428" s="27">
        <v>43425</v>
      </c>
      <c r="B1428" s="29">
        <v>0.11305018406854164</v>
      </c>
      <c r="C1428" s="29">
        <v>0.11305018406854164</v>
      </c>
      <c r="D1428" s="29">
        <v>9.6115032881712754E-3</v>
      </c>
      <c r="E1428" s="29">
        <v>9.6115032881712754E-3</v>
      </c>
      <c r="F1428" s="29">
        <v>0</v>
      </c>
      <c r="G1428" s="29">
        <v>0</v>
      </c>
      <c r="H1428" s="29">
        <v>0.10467165470032821</v>
      </c>
      <c r="I1428" s="29">
        <v>0.10467165470032821</v>
      </c>
      <c r="J1428" s="29">
        <v>6.0216210368008047E-2</v>
      </c>
      <c r="K1428" s="59">
        <v>6.0216210368008042E-4</v>
      </c>
      <c r="L1428" s="59">
        <v>7.0495301922686932E-3</v>
      </c>
      <c r="M1428" s="59">
        <v>7.0495301922686933E-5</v>
      </c>
      <c r="N1428" s="29">
        <v>0</v>
      </c>
      <c r="O1428" s="29">
        <v>0</v>
      </c>
      <c r="P1428" s="29">
        <v>5.5909711214092134E-2</v>
      </c>
      <c r="Q1428" s="29">
        <v>5.5909711214092134E-2</v>
      </c>
      <c r="R1428" s="29">
        <v>0</v>
      </c>
      <c r="S1428" s="29">
        <v>0</v>
      </c>
      <c r="T1428" s="29">
        <v>0</v>
      </c>
      <c r="U1428" s="29">
        <v>0</v>
      </c>
      <c r="V1428" s="29"/>
      <c r="W1428" s="29"/>
      <c r="X1428" s="29">
        <v>0</v>
      </c>
      <c r="Y1428" s="29">
        <v>0</v>
      </c>
      <c r="Z1428" s="28" t="s">
        <v>19</v>
      </c>
      <c r="AA1428" s="37"/>
      <c r="AB1428" s="38">
        <f t="shared" si="27"/>
        <v>-2.2569269265049599</v>
      </c>
    </row>
    <row r="1429" spans="1:28">
      <c r="A1429" s="27">
        <v>43426</v>
      </c>
      <c r="B1429" s="29">
        <v>0.19884650475251925</v>
      </c>
      <c r="C1429" s="29">
        <v>0.19884650475251925</v>
      </c>
      <c r="D1429" s="29">
        <v>4.376502853611175E-2</v>
      </c>
      <c r="E1429" s="29">
        <v>4.376502853611175E-2</v>
      </c>
      <c r="F1429" s="29">
        <v>0</v>
      </c>
      <c r="G1429" s="29">
        <v>0</v>
      </c>
      <c r="H1429" s="29">
        <v>0.18628491083869156</v>
      </c>
      <c r="I1429" s="29">
        <v>0.18628491083869156</v>
      </c>
      <c r="J1429" s="29">
        <v>0.17880122071399046</v>
      </c>
      <c r="K1429" s="59">
        <v>1.7880122071399047E-3</v>
      </c>
      <c r="L1429" s="59">
        <v>5.6009965911175921E-2</v>
      </c>
      <c r="M1429" s="59">
        <v>5.600996591117592E-4</v>
      </c>
      <c r="N1429" s="29">
        <v>0</v>
      </c>
      <c r="O1429" s="29">
        <v>0</v>
      </c>
      <c r="P1429" s="29">
        <v>0.16885513355623161</v>
      </c>
      <c r="Q1429" s="29">
        <v>0.16885513355623161</v>
      </c>
      <c r="R1429" s="29">
        <v>1.2374153744491993E-3</v>
      </c>
      <c r="S1429" s="29">
        <v>1.2374153744491993E-3</v>
      </c>
      <c r="T1429" s="29">
        <v>4.757871213076937E-5</v>
      </c>
      <c r="U1429" s="29">
        <v>4.757871213076937E-5</v>
      </c>
      <c r="V1429" s="29"/>
      <c r="W1429" s="29"/>
      <c r="X1429" s="29">
        <v>1.1525767434412183E-3</v>
      </c>
      <c r="Y1429" s="29">
        <v>1.1525767434412183E-3</v>
      </c>
      <c r="Z1429" s="28" t="s">
        <v>19</v>
      </c>
      <c r="AA1429" s="37"/>
      <c r="AB1429" s="38">
        <f t="shared" si="27"/>
        <v>-1.680477998542637</v>
      </c>
    </row>
    <row r="1430" spans="1:28">
      <c r="A1430" s="27">
        <v>43427</v>
      </c>
      <c r="B1430" s="29">
        <v>0.14330994816709455</v>
      </c>
      <c r="C1430" s="29">
        <v>0.14330994816709455</v>
      </c>
      <c r="D1430" s="29">
        <v>2.127992428997711E-2</v>
      </c>
      <c r="E1430" s="29">
        <v>2.127992428997711E-2</v>
      </c>
      <c r="F1430" s="29">
        <v>0</v>
      </c>
      <c r="G1430" s="29">
        <v>0</v>
      </c>
      <c r="H1430" s="29">
        <v>0.13342552068653601</v>
      </c>
      <c r="I1430" s="29">
        <v>0.13342552068653601</v>
      </c>
      <c r="J1430" s="29">
        <v>0.6984698126231178</v>
      </c>
      <c r="K1430" s="59">
        <v>6.9846981262311784E-3</v>
      </c>
      <c r="L1430" s="59">
        <v>3.8627562697362704E-3</v>
      </c>
      <c r="M1430" s="59">
        <v>3.8627562697362705E-5</v>
      </c>
      <c r="N1430" s="29">
        <v>0</v>
      </c>
      <c r="O1430" s="29">
        <v>0</v>
      </c>
      <c r="P1430" s="29">
        <v>0.64220666640819124</v>
      </c>
      <c r="Q1430" s="29">
        <v>0.64220666640819124</v>
      </c>
      <c r="R1430" s="29">
        <v>0</v>
      </c>
      <c r="S1430" s="29">
        <v>0</v>
      </c>
      <c r="T1430" s="29">
        <v>0</v>
      </c>
      <c r="U1430" s="29">
        <v>0</v>
      </c>
      <c r="V1430" s="29"/>
      <c r="W1430" s="29"/>
      <c r="X1430" s="29">
        <v>0</v>
      </c>
      <c r="Y1430" s="29">
        <v>0</v>
      </c>
      <c r="Z1430" s="28" t="s">
        <v>19</v>
      </c>
      <c r="AA1430" s="37"/>
      <c r="AB1430" s="38">
        <f t="shared" si="27"/>
        <v>-2.0142118543036682</v>
      </c>
    </row>
    <row r="1431" spans="1:28">
      <c r="A1431" s="27">
        <v>43428</v>
      </c>
      <c r="B1431" s="29">
        <v>0.20217429083086963</v>
      </c>
      <c r="C1431" s="29">
        <v>0.20217429083086963</v>
      </c>
      <c r="D1431" s="29">
        <v>4.6546213050322055E-3</v>
      </c>
      <c r="E1431" s="29">
        <v>4.6546213050322055E-3</v>
      </c>
      <c r="F1431" s="29">
        <v>0</v>
      </c>
      <c r="G1431" s="29">
        <v>0</v>
      </c>
      <c r="H1431" s="29">
        <v>0.18617520480776076</v>
      </c>
      <c r="I1431" s="29">
        <v>0.18617520480776076</v>
      </c>
      <c r="J1431" s="29">
        <v>3.2027847537908889E-2</v>
      </c>
      <c r="K1431" s="59">
        <v>3.2027847537908892E-4</v>
      </c>
      <c r="L1431" s="59">
        <v>1.9313781348681352E-3</v>
      </c>
      <c r="M1431" s="59">
        <v>1.9313781348681353E-5</v>
      </c>
      <c r="N1431" s="29">
        <v>0</v>
      </c>
      <c r="O1431" s="29">
        <v>0</v>
      </c>
      <c r="P1431" s="29">
        <v>2.9590034614633793E-2</v>
      </c>
      <c r="Q1431" s="29">
        <v>2.9590034614633793E-2</v>
      </c>
      <c r="R1431" s="29">
        <v>0</v>
      </c>
      <c r="S1431" s="29">
        <v>0</v>
      </c>
      <c r="T1431" s="29">
        <v>0</v>
      </c>
      <c r="U1431" s="29">
        <v>0</v>
      </c>
      <c r="V1431" s="29"/>
      <c r="W1431" s="29"/>
      <c r="X1431" s="29">
        <v>0</v>
      </c>
      <c r="Y1431" s="29">
        <v>0</v>
      </c>
      <c r="Z1431" s="28" t="s">
        <v>19</v>
      </c>
      <c r="AA1431" s="37"/>
      <c r="AB1431" s="38">
        <f t="shared" si="27"/>
        <v>-1.681067087304063</v>
      </c>
    </row>
    <row r="1432" spans="1:28">
      <c r="A1432" s="27">
        <v>43429</v>
      </c>
      <c r="B1432" s="29">
        <v>2.3634273240720127E-3</v>
      </c>
      <c r="C1432" s="29">
        <v>2.3634273240720127E-3</v>
      </c>
      <c r="D1432" s="29">
        <v>0</v>
      </c>
      <c r="E1432" s="29">
        <v>0</v>
      </c>
      <c r="F1432" s="29">
        <v>0</v>
      </c>
      <c r="G1432" s="29">
        <v>0</v>
      </c>
      <c r="H1432" s="29">
        <v>2.1719897970755033E-3</v>
      </c>
      <c r="I1432" s="29">
        <v>2.1719897970755033E-3</v>
      </c>
      <c r="J1432" s="29">
        <v>2.2077756938042406E-3</v>
      </c>
      <c r="K1432" s="59">
        <v>2.2077756938042406E-5</v>
      </c>
      <c r="L1432" s="59">
        <v>0</v>
      </c>
      <c r="M1432" s="59">
        <v>0</v>
      </c>
      <c r="N1432" s="29">
        <v>0</v>
      </c>
      <c r="O1432" s="29">
        <v>0</v>
      </c>
      <c r="P1432" s="29">
        <v>2.0289459431789116E-3</v>
      </c>
      <c r="Q1432" s="29">
        <v>2.0289459431789116E-3</v>
      </c>
      <c r="R1432" s="29">
        <v>0</v>
      </c>
      <c r="S1432" s="29">
        <v>0</v>
      </c>
      <c r="T1432" s="29">
        <v>0</v>
      </c>
      <c r="U1432" s="29">
        <v>0</v>
      </c>
      <c r="V1432" s="29"/>
      <c r="W1432" s="29"/>
      <c r="X1432" s="29">
        <v>0</v>
      </c>
      <c r="Y1432" s="29">
        <v>0</v>
      </c>
      <c r="Z1432" s="28" t="s">
        <v>19</v>
      </c>
      <c r="AA1432" s="37"/>
      <c r="AB1432" s="38">
        <f t="shared" si="27"/>
        <v>-6.1321115744005317</v>
      </c>
    </row>
    <row r="1433" spans="1:28">
      <c r="A1433" s="27">
        <v>43430</v>
      </c>
      <c r="B1433" s="29">
        <v>4.7790954759777626E-2</v>
      </c>
      <c r="C1433" s="29">
        <v>4.7790954759777626E-2</v>
      </c>
      <c r="D1433" s="29">
        <v>0</v>
      </c>
      <c r="E1433" s="29">
        <v>0</v>
      </c>
      <c r="F1433" s="29">
        <v>0</v>
      </c>
      <c r="G1433" s="29">
        <v>0</v>
      </c>
      <c r="H1433" s="29">
        <v>4.3919889168367414E-2</v>
      </c>
      <c r="I1433" s="29">
        <v>4.3919889168367414E-2</v>
      </c>
      <c r="J1433" s="29">
        <v>2.607215596732158E-2</v>
      </c>
      <c r="K1433" s="59">
        <v>2.6072155967321581E-4</v>
      </c>
      <c r="L1433" s="59">
        <v>0</v>
      </c>
      <c r="M1433" s="59">
        <v>0</v>
      </c>
      <c r="N1433" s="29">
        <v>0</v>
      </c>
      <c r="O1433" s="29">
        <v>0</v>
      </c>
      <c r="P1433" s="29">
        <v>2.3960312285472345E-2</v>
      </c>
      <c r="Q1433" s="29">
        <v>2.3960312285472345E-2</v>
      </c>
      <c r="R1433" s="29">
        <v>0</v>
      </c>
      <c r="S1433" s="29">
        <v>0</v>
      </c>
      <c r="T1433" s="29">
        <v>0</v>
      </c>
      <c r="U1433" s="29">
        <v>0</v>
      </c>
      <c r="V1433" s="29"/>
      <c r="W1433" s="29"/>
      <c r="X1433" s="29">
        <v>0</v>
      </c>
      <c r="Y1433" s="29">
        <v>0</v>
      </c>
      <c r="Z1433" s="28" t="s">
        <v>19</v>
      </c>
      <c r="AA1433" s="37"/>
      <c r="AB1433" s="38">
        <f t="shared" si="27"/>
        <v>-3.1253880052729479</v>
      </c>
    </row>
    <row r="1434" spans="1:28">
      <c r="A1434" s="27">
        <v>43431</v>
      </c>
      <c r="B1434" s="29">
        <v>2.1794566127306021E-3</v>
      </c>
      <c r="C1434" s="29">
        <v>2.1794566127306021E-3</v>
      </c>
      <c r="D1434" s="29">
        <v>9.1238303091170699E-3</v>
      </c>
      <c r="E1434" s="29">
        <v>9.1238303091170699E-3</v>
      </c>
      <c r="F1434" s="29">
        <v>0</v>
      </c>
      <c r="G1434" s="29">
        <v>0</v>
      </c>
      <c r="H1434" s="29">
        <v>2.7419506287028601E-3</v>
      </c>
      <c r="I1434" s="29">
        <v>2.7419506287028601E-3</v>
      </c>
      <c r="J1434" s="29">
        <v>8.106303843341706E-3</v>
      </c>
      <c r="K1434" s="59">
        <v>8.1063038433417059E-5</v>
      </c>
      <c r="L1434" s="59">
        <v>5.7941344046044058E-3</v>
      </c>
      <c r="M1434" s="59">
        <v>5.7941344046044061E-5</v>
      </c>
      <c r="N1434" s="29">
        <v>0</v>
      </c>
      <c r="O1434" s="29">
        <v>0</v>
      </c>
      <c r="P1434" s="29">
        <v>7.9190182031866514E-3</v>
      </c>
      <c r="Q1434" s="29">
        <v>7.9190182031866514E-3</v>
      </c>
      <c r="R1434" s="29">
        <v>0</v>
      </c>
      <c r="S1434" s="29">
        <v>0</v>
      </c>
      <c r="T1434" s="29">
        <v>0</v>
      </c>
      <c r="U1434" s="29">
        <v>0</v>
      </c>
      <c r="V1434" s="29"/>
      <c r="W1434" s="29"/>
      <c r="X1434" s="29">
        <v>0</v>
      </c>
      <c r="Y1434" s="29">
        <v>0</v>
      </c>
      <c r="Z1434" s="28" t="s">
        <v>19</v>
      </c>
      <c r="AA1434" s="37"/>
      <c r="AB1434" s="38">
        <f t="shared" si="27"/>
        <v>-5.8990857035829425</v>
      </c>
    </row>
    <row r="1435" spans="1:28">
      <c r="A1435" s="27">
        <v>43432</v>
      </c>
      <c r="B1435" s="29">
        <v>7.8386872567433197E-3</v>
      </c>
      <c r="C1435" s="29">
        <v>7.8386872567433197E-3</v>
      </c>
      <c r="D1435" s="29">
        <v>2.6960518624376151E-2</v>
      </c>
      <c r="E1435" s="29">
        <v>2.6960518624376151E-2</v>
      </c>
      <c r="F1435" s="29">
        <v>0</v>
      </c>
      <c r="G1435" s="29">
        <v>0</v>
      </c>
      <c r="H1435" s="29">
        <v>9.3875548996699906E-3</v>
      </c>
      <c r="I1435" s="29">
        <v>9.3875548996699906E-3</v>
      </c>
      <c r="J1435" s="29">
        <v>6.8900216323338631E-4</v>
      </c>
      <c r="K1435" s="59">
        <v>6.8900216323338629E-6</v>
      </c>
      <c r="L1435" s="59">
        <v>3.9222296598997322E-3</v>
      </c>
      <c r="M1435" s="59">
        <v>3.9222296598997321E-5</v>
      </c>
      <c r="N1435" s="29">
        <v>0</v>
      </c>
      <c r="O1435" s="29">
        <v>0</v>
      </c>
      <c r="P1435" s="29">
        <v>9.508934724666633E-4</v>
      </c>
      <c r="Q1435" s="29">
        <v>9.508934724666633E-4</v>
      </c>
      <c r="R1435" s="29">
        <v>4.3469973218455439E-4</v>
      </c>
      <c r="S1435" s="29">
        <v>4.3469973218455439E-4</v>
      </c>
      <c r="T1435" s="29">
        <v>0</v>
      </c>
      <c r="U1435" s="29">
        <v>0</v>
      </c>
      <c r="V1435" s="29"/>
      <c r="W1435" s="29"/>
      <c r="X1435" s="29">
        <v>4.037044440529775E-4</v>
      </c>
      <c r="Y1435" s="29">
        <v>4.037044440529775E-4</v>
      </c>
      <c r="Z1435" s="28" t="s">
        <v>19</v>
      </c>
      <c r="AA1435" s="37"/>
      <c r="AB1435" s="38">
        <f t="shared" si="27"/>
        <v>-4.6683704137417417</v>
      </c>
    </row>
    <row r="1436" spans="1:28">
      <c r="A1436" s="27">
        <v>43433</v>
      </c>
      <c r="B1436" s="29">
        <v>6.085074591682009E-2</v>
      </c>
      <c r="C1436" s="29">
        <v>6.085074591682009E-2</v>
      </c>
      <c r="D1436" s="29">
        <v>0</v>
      </c>
      <c r="E1436" s="29">
        <v>0</v>
      </c>
      <c r="F1436" s="29">
        <v>0</v>
      </c>
      <c r="G1436" s="29">
        <v>0</v>
      </c>
      <c r="H1436" s="29">
        <v>5.5921837718306756E-2</v>
      </c>
      <c r="I1436" s="29">
        <v>5.5921837718306756E-2</v>
      </c>
      <c r="J1436" s="29">
        <v>6.2868484857626916E-2</v>
      </c>
      <c r="K1436" s="59">
        <v>6.2868484857626916E-4</v>
      </c>
      <c r="L1436" s="59">
        <v>0</v>
      </c>
      <c r="M1436" s="59">
        <v>0</v>
      </c>
      <c r="N1436" s="29">
        <v>0</v>
      </c>
      <c r="O1436" s="29">
        <v>0</v>
      </c>
      <c r="P1436" s="29">
        <v>5.7776139878545643E-2</v>
      </c>
      <c r="Q1436" s="29">
        <v>5.7776139878545643E-2</v>
      </c>
      <c r="R1436" s="29">
        <v>3.6375881996003417E-4</v>
      </c>
      <c r="S1436" s="29">
        <v>3.6375881996003417E-4</v>
      </c>
      <c r="T1436" s="29">
        <v>0</v>
      </c>
      <c r="U1436" s="29">
        <v>0</v>
      </c>
      <c r="V1436" s="29"/>
      <c r="W1436" s="29"/>
      <c r="X1436" s="29">
        <v>3.3782181425174251E-4</v>
      </c>
      <c r="Y1436" s="29">
        <v>3.3782181425174251E-4</v>
      </c>
      <c r="Z1436" s="28" t="s">
        <v>19</v>
      </c>
      <c r="AA1436" s="37"/>
      <c r="AB1436" s="38">
        <f t="shared" si="27"/>
        <v>-2.8838003182505982</v>
      </c>
    </row>
    <row r="1437" spans="1:28">
      <c r="A1437" s="27">
        <v>43434</v>
      </c>
      <c r="B1437" s="29">
        <v>2.2660404149579851E-2</v>
      </c>
      <c r="C1437" s="29">
        <v>2.2660404149579851E-2</v>
      </c>
      <c r="D1437" s="29">
        <v>0</v>
      </c>
      <c r="E1437" s="29">
        <v>0</v>
      </c>
      <c r="F1437" s="29">
        <v>0</v>
      </c>
      <c r="G1437" s="29">
        <v>0</v>
      </c>
      <c r="H1437" s="29">
        <v>2.082491224045575E-2</v>
      </c>
      <c r="I1437" s="29">
        <v>2.082491224045575E-2</v>
      </c>
      <c r="J1437" s="29">
        <v>1.8596814699430971E-2</v>
      </c>
      <c r="K1437" s="59">
        <v>1.8596814699430972E-4</v>
      </c>
      <c r="L1437" s="59">
        <v>0</v>
      </c>
      <c r="M1437" s="59">
        <v>0</v>
      </c>
      <c r="N1437" s="29">
        <v>0</v>
      </c>
      <c r="O1437" s="29">
        <v>0</v>
      </c>
      <c r="P1437" s="29">
        <v>1.7090473387468157E-2</v>
      </c>
      <c r="Q1437" s="29">
        <v>1.7090473387468157E-2</v>
      </c>
      <c r="R1437" s="29">
        <v>0</v>
      </c>
      <c r="S1437" s="29">
        <v>0</v>
      </c>
      <c r="T1437" s="29">
        <v>0</v>
      </c>
      <c r="U1437" s="29">
        <v>0</v>
      </c>
      <c r="V1437" s="29"/>
      <c r="W1437" s="29"/>
      <c r="X1437" s="29">
        <v>0</v>
      </c>
      <c r="Y1437" s="29">
        <v>0</v>
      </c>
      <c r="Z1437" s="28" t="s">
        <v>19</v>
      </c>
      <c r="AA1437" s="37"/>
      <c r="AB1437" s="38">
        <f t="shared" si="27"/>
        <v>-3.8716053050818915</v>
      </c>
    </row>
    <row r="1438" spans="1:28">
      <c r="A1438" s="27">
        <v>43435</v>
      </c>
      <c r="B1438" s="29">
        <v>0.2016962354148131</v>
      </c>
      <c r="C1438" s="29">
        <v>0.2016962354148131</v>
      </c>
      <c r="D1438" s="29">
        <v>2.4812736795006732E-2</v>
      </c>
      <c r="E1438" s="29">
        <v>2.4812736795006732E-2</v>
      </c>
      <c r="F1438" s="29">
        <v>0</v>
      </c>
      <c r="G1438" s="29">
        <v>0</v>
      </c>
      <c r="H1438" s="29">
        <v>0.18736867848197533</v>
      </c>
      <c r="I1438" s="29">
        <v>0.18736867848197533</v>
      </c>
      <c r="J1438" s="29">
        <v>0.21604899409381362</v>
      </c>
      <c r="K1438" s="59">
        <v>2.1604899409381362E-3</v>
      </c>
      <c r="L1438" s="59">
        <v>7.7255125394725408E-3</v>
      </c>
      <c r="M1438" s="59">
        <v>7.725512539472541E-5</v>
      </c>
      <c r="N1438" s="29">
        <v>0</v>
      </c>
      <c r="O1438" s="29">
        <v>0</v>
      </c>
      <c r="P1438" s="29">
        <v>0.19917479969068128</v>
      </c>
      <c r="Q1438" s="29">
        <v>0.19917479969068128</v>
      </c>
      <c r="R1438" s="29">
        <v>0</v>
      </c>
      <c r="S1438" s="29">
        <v>0</v>
      </c>
      <c r="T1438" s="29">
        <v>0</v>
      </c>
      <c r="U1438" s="29">
        <v>0</v>
      </c>
      <c r="V1438" s="29"/>
      <c r="W1438" s="29"/>
      <c r="X1438" s="29">
        <v>0</v>
      </c>
      <c r="Y1438" s="29">
        <v>0</v>
      </c>
      <c r="Z1438" s="28" t="s">
        <v>19</v>
      </c>
      <c r="AA1438" s="37"/>
      <c r="AB1438" s="38">
        <f t="shared" si="27"/>
        <v>-1.6746770603827903</v>
      </c>
    </row>
    <row r="1439" spans="1:28">
      <c r="A1439" s="27">
        <v>43436</v>
      </c>
      <c r="B1439" s="29">
        <v>0.64147445240524137</v>
      </c>
      <c r="C1439" s="29">
        <v>0.64147445240524137</v>
      </c>
      <c r="D1439" s="29">
        <v>0.10579831905722994</v>
      </c>
      <c r="E1439" s="29">
        <v>0.10579831905722994</v>
      </c>
      <c r="F1439" s="29">
        <v>0</v>
      </c>
      <c r="G1439" s="29">
        <v>0</v>
      </c>
      <c r="H1439" s="29">
        <v>0.59808470515356282</v>
      </c>
      <c r="I1439" s="29">
        <v>0.59808470515356282</v>
      </c>
      <c r="J1439" s="29">
        <v>0.71443317917515037</v>
      </c>
      <c r="K1439" s="59">
        <v>7.1443317917515041E-3</v>
      </c>
      <c r="L1439" s="59">
        <v>0.11588268809208811</v>
      </c>
      <c r="M1439" s="59">
        <v>1.1588268809208811E-3</v>
      </c>
      <c r="N1439" s="29">
        <v>0</v>
      </c>
      <c r="O1439" s="29">
        <v>0</v>
      </c>
      <c r="P1439" s="29">
        <v>0.66595061124153354</v>
      </c>
      <c r="Q1439" s="29">
        <v>0.66595061124153354</v>
      </c>
      <c r="R1439" s="29">
        <v>4.2062591932496528E-3</v>
      </c>
      <c r="S1439" s="29">
        <v>4.2062591932496528E-3</v>
      </c>
      <c r="T1439" s="29">
        <v>0</v>
      </c>
      <c r="U1439" s="29">
        <v>0</v>
      </c>
      <c r="V1439" s="29"/>
      <c r="W1439" s="29"/>
      <c r="X1439" s="29">
        <v>3.9063413281162189E-3</v>
      </c>
      <c r="Y1439" s="29">
        <v>3.9063413281162189E-3</v>
      </c>
      <c r="Z1439" s="28" t="s">
        <v>19</v>
      </c>
      <c r="AA1439" s="37"/>
      <c r="AB1439" s="38">
        <f t="shared" si="27"/>
        <v>-0.51402288764856841</v>
      </c>
    </row>
    <row r="1440" spans="1:28">
      <c r="A1440" s="27">
        <v>43437</v>
      </c>
      <c r="B1440" s="29">
        <v>0.13494348842161749</v>
      </c>
      <c r="C1440" s="29">
        <v>0.13494348842161749</v>
      </c>
      <c r="D1440" s="29">
        <v>0</v>
      </c>
      <c r="E1440" s="29">
        <v>0</v>
      </c>
      <c r="F1440" s="29">
        <v>0</v>
      </c>
      <c r="G1440" s="29">
        <v>0</v>
      </c>
      <c r="H1440" s="29">
        <v>0.12401307078423157</v>
      </c>
      <c r="I1440" s="29">
        <v>0.12401307078423157</v>
      </c>
      <c r="J1440" s="29">
        <v>7.8089073665261022E-2</v>
      </c>
      <c r="K1440" s="59">
        <v>7.8089073665261024E-4</v>
      </c>
      <c r="L1440" s="59">
        <v>0</v>
      </c>
      <c r="M1440" s="59">
        <v>0</v>
      </c>
      <c r="N1440" s="29">
        <v>0</v>
      </c>
      <c r="O1440" s="29">
        <v>0</v>
      </c>
      <c r="P1440" s="29">
        <v>7.1763861548237065E-2</v>
      </c>
      <c r="Q1440" s="29">
        <v>7.1763861548237065E-2</v>
      </c>
      <c r="R1440" s="29">
        <v>0</v>
      </c>
      <c r="S1440" s="29">
        <v>0</v>
      </c>
      <c r="T1440" s="29">
        <v>0</v>
      </c>
      <c r="U1440" s="29">
        <v>0</v>
      </c>
      <c r="V1440" s="29"/>
      <c r="W1440" s="29"/>
      <c r="X1440" s="29">
        <v>0</v>
      </c>
      <c r="Y1440" s="29">
        <v>0</v>
      </c>
      <c r="Z1440" s="28" t="s">
        <v>19</v>
      </c>
      <c r="AA1440" s="37"/>
      <c r="AB1440" s="38">
        <f t="shared" si="27"/>
        <v>-2.0873683093820419</v>
      </c>
    </row>
    <row r="1441" spans="1:28">
      <c r="A1441" s="27">
        <v>43438</v>
      </c>
      <c r="B1441" s="29">
        <v>0.21522254981785988</v>
      </c>
      <c r="C1441" s="29">
        <v>0.21522254981785988</v>
      </c>
      <c r="D1441" s="29">
        <v>0</v>
      </c>
      <c r="E1441" s="29">
        <v>0</v>
      </c>
      <c r="F1441" s="29">
        <v>0</v>
      </c>
      <c r="G1441" s="29">
        <v>0</v>
      </c>
      <c r="H1441" s="29">
        <v>0.19778953113716416</v>
      </c>
      <c r="I1441" s="29">
        <v>0.19778953113716416</v>
      </c>
      <c r="J1441" s="29">
        <v>0.2054543919176455</v>
      </c>
      <c r="K1441" s="59">
        <v>2.0545439191764548E-3</v>
      </c>
      <c r="L1441" s="59">
        <v>0</v>
      </c>
      <c r="M1441" s="59">
        <v>0</v>
      </c>
      <c r="N1441" s="29">
        <v>0</v>
      </c>
      <c r="O1441" s="29">
        <v>0</v>
      </c>
      <c r="P1441" s="29">
        <v>0.18881259367037803</v>
      </c>
      <c r="Q1441" s="29">
        <v>0.18881259367037803</v>
      </c>
      <c r="R1441" s="29">
        <v>4.2570901200562955E-6</v>
      </c>
      <c r="S1441" s="29">
        <v>4.2570901200562955E-6</v>
      </c>
      <c r="T1441" s="29">
        <v>4.8299601708508302E-5</v>
      </c>
      <c r="U1441" s="29">
        <v>4.8299601708508302E-5</v>
      </c>
      <c r="V1441" s="29"/>
      <c r="W1441" s="29"/>
      <c r="X1441" s="29">
        <v>7.3974424958493786E-6</v>
      </c>
      <c r="Y1441" s="29">
        <v>7.3974424958493786E-6</v>
      </c>
      <c r="Z1441" s="28" t="s">
        <v>19</v>
      </c>
      <c r="AA1441" s="37"/>
      <c r="AB1441" s="38">
        <f t="shared" si="27"/>
        <v>-1.6205517876999247</v>
      </c>
    </row>
    <row r="1442" spans="1:28">
      <c r="A1442" s="27">
        <v>43439</v>
      </c>
      <c r="B1442" s="29">
        <v>0.10343768206506643</v>
      </c>
      <c r="C1442" s="29">
        <v>0.10343768206506643</v>
      </c>
      <c r="D1442" s="29">
        <v>0</v>
      </c>
      <c r="E1442" s="29">
        <v>0</v>
      </c>
      <c r="F1442" s="29">
        <v>0</v>
      </c>
      <c r="G1442" s="29">
        <v>0</v>
      </c>
      <c r="H1442" s="29">
        <v>9.5059233592756157E-2</v>
      </c>
      <c r="I1442" s="29">
        <v>9.5059233592756157E-2</v>
      </c>
      <c r="J1442" s="29">
        <v>2.7239687983020181E-2</v>
      </c>
      <c r="K1442" s="59">
        <v>2.723968798302018E-4</v>
      </c>
      <c r="L1442" s="59">
        <v>0</v>
      </c>
      <c r="M1442" s="59">
        <v>0</v>
      </c>
      <c r="N1442" s="29">
        <v>0</v>
      </c>
      <c r="O1442" s="29">
        <v>0</v>
      </c>
      <c r="P1442" s="29">
        <v>2.5033274250508459E-2</v>
      </c>
      <c r="Q1442" s="29">
        <v>2.5033274250508459E-2</v>
      </c>
      <c r="R1442" s="29">
        <v>4.2570901200562955E-6</v>
      </c>
      <c r="S1442" s="29">
        <v>4.2570901200562955E-6</v>
      </c>
      <c r="T1442" s="29">
        <v>0</v>
      </c>
      <c r="U1442" s="29">
        <v>0</v>
      </c>
      <c r="V1442" s="29"/>
      <c r="W1442" s="29"/>
      <c r="X1442" s="29">
        <v>3.9535478698457203E-6</v>
      </c>
      <c r="Y1442" s="29">
        <v>3.9535478698457203E-6</v>
      </c>
      <c r="Z1442" s="28" t="s">
        <v>19</v>
      </c>
      <c r="AA1442" s="37"/>
      <c r="AB1442" s="38">
        <f t="shared" si="27"/>
        <v>-2.3532550701814343</v>
      </c>
    </row>
    <row r="1443" spans="1:28">
      <c r="A1443" s="27">
        <v>43440</v>
      </c>
      <c r="B1443" s="29">
        <v>0.22737248634949286</v>
      </c>
      <c r="C1443" s="29">
        <v>0.22737248634949286</v>
      </c>
      <c r="D1443" s="29">
        <v>0.1264714678908625</v>
      </c>
      <c r="E1443" s="29">
        <v>0.1264714678908625</v>
      </c>
      <c r="F1443" s="29">
        <v>0</v>
      </c>
      <c r="G1443" s="29">
        <v>0</v>
      </c>
      <c r="H1443" s="29">
        <v>0.21919950753672832</v>
      </c>
      <c r="I1443" s="29">
        <v>0.21919950753672832</v>
      </c>
      <c r="J1443" s="29">
        <v>0.25970462236316655</v>
      </c>
      <c r="K1443" s="59">
        <v>2.5970462236316657E-3</v>
      </c>
      <c r="L1443" s="59">
        <v>1.7469390971566308E-2</v>
      </c>
      <c r="M1443" s="59">
        <v>1.7469390971566309E-4</v>
      </c>
      <c r="N1443" s="29">
        <v>0</v>
      </c>
      <c r="O1443" s="29">
        <v>0</v>
      </c>
      <c r="P1443" s="29">
        <v>0.24008357746082615</v>
      </c>
      <c r="Q1443" s="29">
        <v>0.24008357746082615</v>
      </c>
      <c r="R1443" s="29">
        <v>8.6158420937258763E-3</v>
      </c>
      <c r="S1443" s="29">
        <v>8.6158420937258763E-3</v>
      </c>
      <c r="T1443" s="29">
        <v>1.1894678032692342E-5</v>
      </c>
      <c r="U1443" s="29">
        <v>1.1894678032692342E-5</v>
      </c>
      <c r="V1443" s="29"/>
      <c r="W1443" s="29"/>
      <c r="X1443" s="29">
        <v>8.0023569464538636E-3</v>
      </c>
      <c r="Y1443" s="29">
        <v>8.0023569464538636E-3</v>
      </c>
      <c r="Z1443" s="28" t="s">
        <v>19</v>
      </c>
      <c r="AA1443" s="37"/>
      <c r="AB1443" s="38">
        <f t="shared" si="27"/>
        <v>-1.5177729705498135</v>
      </c>
    </row>
    <row r="1444" spans="1:28">
      <c r="A1444" s="27">
        <v>43441</v>
      </c>
      <c r="B1444" s="29">
        <v>0.67552912205575166</v>
      </c>
      <c r="C1444" s="29">
        <v>0.67552912205575166</v>
      </c>
      <c r="D1444" s="29">
        <v>0.52586041930219307</v>
      </c>
      <c r="E1444" s="29">
        <v>0.52586041930219307</v>
      </c>
      <c r="F1444" s="29">
        <v>0</v>
      </c>
      <c r="G1444" s="29">
        <v>0</v>
      </c>
      <c r="H1444" s="29">
        <v>0.6634059625948755</v>
      </c>
      <c r="I1444" s="29">
        <v>0.6634059625948755</v>
      </c>
      <c r="J1444" s="29">
        <v>0.49827412549580491</v>
      </c>
      <c r="K1444" s="59">
        <v>4.9827412549580492E-3</v>
      </c>
      <c r="L1444" s="59">
        <v>0.19893194789141794</v>
      </c>
      <c r="M1444" s="59">
        <v>1.9893194789141794E-3</v>
      </c>
      <c r="N1444" s="29">
        <v>0</v>
      </c>
      <c r="O1444" s="29">
        <v>0</v>
      </c>
      <c r="P1444" s="29">
        <v>0.47402742003434778</v>
      </c>
      <c r="Q1444" s="29">
        <v>0.47402742003434778</v>
      </c>
      <c r="R1444" s="29">
        <v>1.386731221943711E-3</v>
      </c>
      <c r="S1444" s="29">
        <v>1.386731221943711E-3</v>
      </c>
      <c r="T1444" s="29">
        <v>0</v>
      </c>
      <c r="U1444" s="29">
        <v>0</v>
      </c>
      <c r="V1444" s="29"/>
      <c r="W1444" s="29"/>
      <c r="X1444" s="29">
        <v>1.2878534665579529E-3</v>
      </c>
      <c r="Y1444" s="29">
        <v>1.2878534665579529E-3</v>
      </c>
      <c r="Z1444" s="28" t="s">
        <v>19</v>
      </c>
      <c r="AA1444" s="37"/>
      <c r="AB1444" s="38">
        <f t="shared" si="27"/>
        <v>-0.41036816457639036</v>
      </c>
    </row>
    <row r="1445" spans="1:28">
      <c r="A1445" s="27">
        <v>43442</v>
      </c>
      <c r="B1445" s="29">
        <v>0.36518319003740585</v>
      </c>
      <c r="C1445" s="29">
        <v>0.36518319003740585</v>
      </c>
      <c r="D1445" s="29">
        <v>4.7075877408991856E-2</v>
      </c>
      <c r="E1445" s="29">
        <v>4.7075877408991856E-2</v>
      </c>
      <c r="F1445" s="29">
        <v>0</v>
      </c>
      <c r="G1445" s="29">
        <v>0</v>
      </c>
      <c r="H1445" s="29">
        <v>0.3394165093238366</v>
      </c>
      <c r="I1445" s="29">
        <v>0.3394165093238366</v>
      </c>
      <c r="J1445" s="29">
        <v>0.57460268314221175</v>
      </c>
      <c r="K1445" s="59">
        <v>5.7460268314221173E-3</v>
      </c>
      <c r="L1445" s="59">
        <v>0.11028169150097052</v>
      </c>
      <c r="M1445" s="59">
        <v>1.1028169150097051E-3</v>
      </c>
      <c r="N1445" s="29">
        <v>0</v>
      </c>
      <c r="O1445" s="29">
        <v>0</v>
      </c>
      <c r="P1445" s="29">
        <v>0.53699269976467434</v>
      </c>
      <c r="Q1445" s="29">
        <v>0.53699269976467434</v>
      </c>
      <c r="R1445" s="29">
        <v>1.048387865386998E-6</v>
      </c>
      <c r="S1445" s="29">
        <v>1.048387865386998E-6</v>
      </c>
      <c r="T1445" s="29">
        <v>0</v>
      </c>
      <c r="U1445" s="29">
        <v>0</v>
      </c>
      <c r="V1445" s="29"/>
      <c r="W1445" s="29"/>
      <c r="X1445" s="29">
        <v>9.7363492317096093E-7</v>
      </c>
      <c r="Y1445" s="29">
        <v>9.7363492317096093E-7</v>
      </c>
      <c r="Z1445" s="28" t="s">
        <v>19</v>
      </c>
      <c r="AA1445" s="37"/>
      <c r="AB1445" s="38">
        <f t="shared" si="27"/>
        <v>-1.0805272846901997</v>
      </c>
    </row>
    <row r="1446" spans="1:28">
      <c r="A1446" s="27">
        <v>43443</v>
      </c>
      <c r="B1446" s="29">
        <v>0.14855910564218006</v>
      </c>
      <c r="C1446" s="29">
        <v>0.14855910564218006</v>
      </c>
      <c r="D1446" s="29">
        <v>0.16397644973077469</v>
      </c>
      <c r="E1446" s="29">
        <v>0.16397644973077469</v>
      </c>
      <c r="F1446" s="29">
        <v>0</v>
      </c>
      <c r="G1446" s="29">
        <v>0</v>
      </c>
      <c r="H1446" s="29">
        <v>0.14980790995069998</v>
      </c>
      <c r="I1446" s="29">
        <v>0.14980790995069998</v>
      </c>
      <c r="J1446" s="29">
        <v>9.6716290956839479E-2</v>
      </c>
      <c r="K1446" s="59">
        <v>9.6716290956839481E-4</v>
      </c>
      <c r="L1446" s="59">
        <v>3.3587394987912161E-3</v>
      </c>
      <c r="M1446" s="59">
        <v>3.3587394987912158E-5</v>
      </c>
      <c r="N1446" s="29">
        <v>0</v>
      </c>
      <c r="O1446" s="29">
        <v>0</v>
      </c>
      <c r="P1446" s="29">
        <v>8.9154332695823124E-2</v>
      </c>
      <c r="Q1446" s="29">
        <v>8.9154332695823124E-2</v>
      </c>
      <c r="R1446" s="29">
        <v>0</v>
      </c>
      <c r="S1446" s="29">
        <v>0</v>
      </c>
      <c r="T1446" s="29">
        <v>0</v>
      </c>
      <c r="U1446" s="29">
        <v>0</v>
      </c>
      <c r="V1446" s="29"/>
      <c r="W1446" s="29"/>
      <c r="X1446" s="29">
        <v>0</v>
      </c>
      <c r="Y1446" s="29">
        <v>0</v>
      </c>
      <c r="Z1446" s="28" t="s">
        <v>19</v>
      </c>
      <c r="AA1446" s="37"/>
      <c r="AB1446" s="38">
        <f t="shared" si="27"/>
        <v>-1.8984014058838568</v>
      </c>
    </row>
    <row r="1447" spans="1:28">
      <c r="A1447" s="27">
        <v>43444</v>
      </c>
      <c r="B1447" s="29">
        <v>0.10173348804187722</v>
      </c>
      <c r="C1447" s="29">
        <v>0.10173348804187722</v>
      </c>
      <c r="D1447" s="29">
        <v>0.31004509767944893</v>
      </c>
      <c r="E1447" s="29">
        <v>0.31004509767944893</v>
      </c>
      <c r="F1447" s="29">
        <v>0</v>
      </c>
      <c r="G1447" s="29">
        <v>0</v>
      </c>
      <c r="H1447" s="29">
        <v>0.11860672082018449</v>
      </c>
      <c r="I1447" s="29">
        <v>0.11860672082018449</v>
      </c>
      <c r="J1447" s="29">
        <v>0.45177543948882604</v>
      </c>
      <c r="K1447" s="59">
        <v>4.5177543948882607E-3</v>
      </c>
      <c r="L1447" s="59">
        <v>0.19313781348681353</v>
      </c>
      <c r="M1447" s="59">
        <v>1.9313781348681352E-3</v>
      </c>
      <c r="N1447" s="29">
        <v>0</v>
      </c>
      <c r="O1447" s="29">
        <v>0</v>
      </c>
      <c r="P1447" s="29">
        <v>0.43082580122164793</v>
      </c>
      <c r="Q1447" s="29">
        <v>0.43082580122164793</v>
      </c>
      <c r="R1447" s="29">
        <v>0</v>
      </c>
      <c r="S1447" s="29">
        <v>0</v>
      </c>
      <c r="T1447" s="29">
        <v>0</v>
      </c>
      <c r="U1447" s="29">
        <v>0</v>
      </c>
      <c r="V1447" s="29"/>
      <c r="W1447" s="29"/>
      <c r="X1447" s="29">
        <v>0</v>
      </c>
      <c r="Y1447" s="29">
        <v>0</v>
      </c>
      <c r="Z1447" s="28" t="s">
        <v>19</v>
      </c>
      <c r="AA1447" s="37"/>
      <c r="AB1447" s="38">
        <f t="shared" si="27"/>
        <v>-2.1319421260629969</v>
      </c>
    </row>
    <row r="1448" spans="1:28">
      <c r="A1448" s="27">
        <v>43445</v>
      </c>
      <c r="B1448" s="29">
        <v>0.11415032190958858</v>
      </c>
      <c r="C1448" s="29">
        <v>0.11415032190958858</v>
      </c>
      <c r="D1448" s="29">
        <v>0</v>
      </c>
      <c r="E1448" s="29">
        <v>0</v>
      </c>
      <c r="F1448" s="29">
        <v>0</v>
      </c>
      <c r="G1448" s="29">
        <v>0</v>
      </c>
      <c r="H1448" s="29">
        <v>0.10490415000083002</v>
      </c>
      <c r="I1448" s="29">
        <v>0.10490415000083002</v>
      </c>
      <c r="J1448" s="29">
        <v>4.6628000009198027E-2</v>
      </c>
      <c r="K1448" s="59">
        <v>4.6628000009198026E-4</v>
      </c>
      <c r="L1448" s="59">
        <v>0</v>
      </c>
      <c r="M1448" s="59">
        <v>0</v>
      </c>
      <c r="N1448" s="29">
        <v>0</v>
      </c>
      <c r="O1448" s="29">
        <v>0</v>
      </c>
      <c r="P1448" s="29">
        <v>4.2851133710142708E-2</v>
      </c>
      <c r="Q1448" s="29">
        <v>4.2851133710142708E-2</v>
      </c>
      <c r="R1448" s="29">
        <v>0</v>
      </c>
      <c r="S1448" s="29">
        <v>0</v>
      </c>
      <c r="T1448" s="29">
        <v>1.1894678032692342E-5</v>
      </c>
      <c r="U1448" s="29">
        <v>1.1894678032692342E-5</v>
      </c>
      <c r="V1448" s="29"/>
      <c r="W1448" s="29"/>
      <c r="X1448" s="29">
        <v>8.4812330341881133E-7</v>
      </c>
      <c r="Y1448" s="29">
        <v>8.4812330341881133E-7</v>
      </c>
      <c r="Z1448" s="28" t="s">
        <v>19</v>
      </c>
      <c r="AA1448" s="37"/>
      <c r="AB1448" s="38">
        <f t="shared" si="27"/>
        <v>-2.2547082028673779</v>
      </c>
    </row>
    <row r="1449" spans="1:28">
      <c r="A1449" s="27">
        <v>43446</v>
      </c>
      <c r="B1449" s="29">
        <v>0.18619006368481833</v>
      </c>
      <c r="C1449" s="29">
        <v>0.18619006368481833</v>
      </c>
      <c r="D1449" s="29">
        <v>1.9436101963889601E-3</v>
      </c>
      <c r="E1449" s="29">
        <v>1.9436101963889601E-3</v>
      </c>
      <c r="F1449" s="29">
        <v>0</v>
      </c>
      <c r="G1449" s="29">
        <v>0</v>
      </c>
      <c r="H1449" s="29">
        <v>0.17126610767633327</v>
      </c>
      <c r="I1449" s="29">
        <v>0.17126610767633327</v>
      </c>
      <c r="J1449" s="29">
        <v>0.30613853832215415</v>
      </c>
      <c r="K1449" s="59">
        <v>3.0613853832215415E-3</v>
      </c>
      <c r="L1449" s="59">
        <v>1.9313781348681352E-3</v>
      </c>
      <c r="M1449" s="59">
        <v>1.9313781348681353E-5</v>
      </c>
      <c r="N1449" s="29">
        <v>0</v>
      </c>
      <c r="O1449" s="29">
        <v>0</v>
      </c>
      <c r="P1449" s="29">
        <v>0.28149776944902988</v>
      </c>
      <c r="Q1449" s="29">
        <v>0.28149776944902988</v>
      </c>
      <c r="R1449" s="29">
        <v>0</v>
      </c>
      <c r="S1449" s="29">
        <v>0</v>
      </c>
      <c r="T1449" s="29">
        <v>7.1368068196154058E-5</v>
      </c>
      <c r="U1449" s="29">
        <v>7.1368068196154058E-5</v>
      </c>
      <c r="V1449" s="29"/>
      <c r="W1449" s="29"/>
      <c r="X1449" s="29">
        <v>5.0887398205128684E-6</v>
      </c>
      <c r="Y1449" s="29">
        <v>5.0887398205128684E-6</v>
      </c>
      <c r="Z1449" s="28" t="s">
        <v>19</v>
      </c>
      <c r="AA1449" s="37"/>
      <c r="AB1449" s="38">
        <f t="shared" si="27"/>
        <v>-1.7645367468392688</v>
      </c>
    </row>
    <row r="1450" spans="1:28">
      <c r="A1450" s="27">
        <v>43447</v>
      </c>
      <c r="B1450" s="29">
        <v>0.75320010102218715</v>
      </c>
      <c r="C1450" s="29">
        <v>0.75320010102218715</v>
      </c>
      <c r="D1450" s="29">
        <v>6.0410649619035445E-2</v>
      </c>
      <c r="E1450" s="29">
        <v>6.0410649619035445E-2</v>
      </c>
      <c r="F1450" s="29">
        <v>0</v>
      </c>
      <c r="G1450" s="29">
        <v>0</v>
      </c>
      <c r="H1450" s="29">
        <v>0.69708418074189571</v>
      </c>
      <c r="I1450" s="29">
        <v>0.69708418074189571</v>
      </c>
      <c r="J1450" s="29">
        <v>0.65915437977960478</v>
      </c>
      <c r="K1450" s="59">
        <v>6.591543797796048E-3</v>
      </c>
      <c r="L1450" s="59">
        <v>0.5278842718221588</v>
      </c>
      <c r="M1450" s="59">
        <v>5.2788427182215878E-3</v>
      </c>
      <c r="N1450" s="29">
        <v>0</v>
      </c>
      <c r="O1450" s="29">
        <v>0</v>
      </c>
      <c r="P1450" s="29">
        <v>0.64852150582575663</v>
      </c>
      <c r="Q1450" s="29">
        <v>0.64852150582575663</v>
      </c>
      <c r="R1450" s="29">
        <v>5.2419393269349905E-3</v>
      </c>
      <c r="S1450" s="29">
        <v>5.2419393269349905E-3</v>
      </c>
      <c r="T1450" s="29">
        <v>0</v>
      </c>
      <c r="U1450" s="29">
        <v>0</v>
      </c>
      <c r="V1450" s="29"/>
      <c r="W1450" s="29"/>
      <c r="X1450" s="29">
        <v>4.8681746158548041E-3</v>
      </c>
      <c r="Y1450" s="29">
        <v>4.8681746158548041E-3</v>
      </c>
      <c r="Z1450" s="28" t="s">
        <v>19</v>
      </c>
      <c r="AA1450" s="37"/>
      <c r="AB1450" s="38">
        <f t="shared" si="27"/>
        <v>-0.36084909970108781</v>
      </c>
    </row>
    <row r="1451" spans="1:28">
      <c r="A1451" s="27">
        <v>43448</v>
      </c>
      <c r="B1451" s="29">
        <v>0.13750765595362943</v>
      </c>
      <c r="C1451" s="29">
        <v>0.13750765595362943</v>
      </c>
      <c r="D1451" s="29">
        <v>1.4343527790921866</v>
      </c>
      <c r="E1451" s="29">
        <v>1.4343527790921866</v>
      </c>
      <c r="F1451" s="29">
        <v>0</v>
      </c>
      <c r="G1451" s="29">
        <v>0</v>
      </c>
      <c r="H1451" s="29">
        <v>0.24255206359946588</v>
      </c>
      <c r="I1451" s="29">
        <v>0.24255206359946588</v>
      </c>
      <c r="J1451" s="29">
        <v>0.26719013256191004</v>
      </c>
      <c r="K1451" s="59">
        <v>2.6719013256191002E-3</v>
      </c>
      <c r="L1451" s="59">
        <v>2.2442613927167732</v>
      </c>
      <c r="M1451" s="59">
        <v>2.2442613927167732E-2</v>
      </c>
      <c r="N1451" s="29">
        <v>0</v>
      </c>
      <c r="O1451" s="29">
        <v>0</v>
      </c>
      <c r="P1451" s="29">
        <v>0.42733283248120191</v>
      </c>
      <c r="Q1451" s="29">
        <v>0.42733283248120191</v>
      </c>
      <c r="R1451" s="29">
        <v>1.7695516394562361E-3</v>
      </c>
      <c r="S1451" s="29">
        <v>1.7695516394562361E-3</v>
      </c>
      <c r="T1451" s="29">
        <v>0</v>
      </c>
      <c r="U1451" s="29">
        <v>0</v>
      </c>
      <c r="V1451" s="29"/>
      <c r="W1451" s="29"/>
      <c r="X1451" s="29">
        <v>1.6433777339582582E-3</v>
      </c>
      <c r="Y1451" s="29">
        <v>1.6433777339582582E-3</v>
      </c>
      <c r="Z1451" s="28" t="s">
        <v>19</v>
      </c>
      <c r="AA1451" s="37"/>
      <c r="AB1451" s="38">
        <f t="shared" si="27"/>
        <v>-1.4165388963927978</v>
      </c>
    </row>
    <row r="1452" spans="1:28">
      <c r="A1452" s="27">
        <v>43449</v>
      </c>
      <c r="B1452" s="29">
        <v>8.9949571153310162E-2</v>
      </c>
      <c r="C1452" s="29">
        <v>8.9949571153310162E-2</v>
      </c>
      <c r="D1452" s="29">
        <v>6.189101233184939E-3</v>
      </c>
      <c r="E1452" s="29">
        <v>6.189101233184939E-3</v>
      </c>
      <c r="F1452" s="29">
        <v>0</v>
      </c>
      <c r="G1452" s="29">
        <v>0</v>
      </c>
      <c r="H1452" s="29">
        <v>8.3164976146619912E-2</v>
      </c>
      <c r="I1452" s="29">
        <v>8.3164976146619912E-2</v>
      </c>
      <c r="J1452" s="29">
        <v>1.7752490389332777E-2</v>
      </c>
      <c r="K1452" s="59">
        <v>1.7752490389332778E-4</v>
      </c>
      <c r="L1452" s="59">
        <v>5.7941344046044058E-3</v>
      </c>
      <c r="M1452" s="59">
        <v>5.7941344046044061E-5</v>
      </c>
      <c r="N1452" s="29">
        <v>0</v>
      </c>
      <c r="O1452" s="29">
        <v>0</v>
      </c>
      <c r="P1452" s="29">
        <v>1.6783863990990203E-2</v>
      </c>
      <c r="Q1452" s="29">
        <v>1.6783863990990203E-2</v>
      </c>
      <c r="R1452" s="29">
        <v>1.5736937246043924E-2</v>
      </c>
      <c r="S1452" s="29">
        <v>1.5736937246043924E-2</v>
      </c>
      <c r="T1452" s="29">
        <v>2.2563843783228503E-2</v>
      </c>
      <c r="U1452" s="29">
        <v>2.2563843783228503E-2</v>
      </c>
      <c r="V1452" s="29"/>
      <c r="W1452" s="29"/>
      <c r="X1452" s="29">
        <v>1.6223714484447063E-2</v>
      </c>
      <c r="Y1452" s="29">
        <v>1.6223714484447063E-2</v>
      </c>
      <c r="Z1452" s="28" t="s">
        <v>19</v>
      </c>
      <c r="AA1452" s="37"/>
      <c r="AB1452" s="38">
        <f t="shared" si="27"/>
        <v>-2.4869289795596172</v>
      </c>
    </row>
    <row r="1453" spans="1:28">
      <c r="A1453" s="27">
        <v>43450</v>
      </c>
      <c r="B1453" s="29">
        <v>5.3064618107490219E-2</v>
      </c>
      <c r="C1453" s="29">
        <v>5.3064618107490219E-2</v>
      </c>
      <c r="D1453" s="29">
        <v>0.30492082959128691</v>
      </c>
      <c r="E1453" s="29">
        <v>0.30492082959128691</v>
      </c>
      <c r="F1453" s="29">
        <v>0</v>
      </c>
      <c r="G1453" s="29">
        <v>0</v>
      </c>
      <c r="H1453" s="29">
        <v>7.3464962046180665E-2</v>
      </c>
      <c r="I1453" s="29">
        <v>7.3464962046180665E-2</v>
      </c>
      <c r="J1453" s="29">
        <v>3.1033624478719244E-2</v>
      </c>
      <c r="K1453" s="59">
        <v>3.1033624478719245E-4</v>
      </c>
      <c r="L1453" s="59">
        <v>5.6550751788938998</v>
      </c>
      <c r="M1453" s="59">
        <v>5.6550751788939001E-2</v>
      </c>
      <c r="N1453" s="29">
        <v>0</v>
      </c>
      <c r="O1453" s="29">
        <v>0</v>
      </c>
      <c r="P1453" s="29">
        <v>0.48658078513684871</v>
      </c>
      <c r="Q1453" s="29">
        <v>0.48658078513684871</v>
      </c>
      <c r="R1453" s="29">
        <v>5.8471450492265757E-3</v>
      </c>
      <c r="S1453" s="29">
        <v>5.8471450492265757E-3</v>
      </c>
      <c r="T1453" s="29">
        <v>6.0662857966730946E-2</v>
      </c>
      <c r="U1453" s="29">
        <v>6.0662857966730946E-2</v>
      </c>
      <c r="V1453" s="29"/>
      <c r="W1453" s="29"/>
      <c r="X1453" s="29">
        <v>9.7556563507576154E-3</v>
      </c>
      <c r="Y1453" s="29">
        <v>9.7556563507576154E-3</v>
      </c>
      <c r="Z1453" s="28" t="s">
        <v>19</v>
      </c>
      <c r="AA1453" s="37"/>
      <c r="AB1453" s="38">
        <f t="shared" si="27"/>
        <v>-2.610946693278867</v>
      </c>
    </row>
    <row r="1454" spans="1:28">
      <c r="A1454" s="27">
        <v>43451</v>
      </c>
      <c r="B1454" s="29">
        <v>7.6486941963103044E-2</v>
      </c>
      <c r="C1454" s="29">
        <v>7.6486941963103044E-2</v>
      </c>
      <c r="D1454" s="29">
        <v>4.571152700117187E-2</v>
      </c>
      <c r="E1454" s="29">
        <v>4.571152700117187E-2</v>
      </c>
      <c r="F1454" s="29">
        <v>0</v>
      </c>
      <c r="G1454" s="29">
        <v>0</v>
      </c>
      <c r="H1454" s="29">
        <v>7.3994134474335949E-2</v>
      </c>
      <c r="I1454" s="29">
        <v>7.3994134474335949E-2</v>
      </c>
      <c r="J1454" s="29">
        <v>3.8749721842515183E-2</v>
      </c>
      <c r="K1454" s="59">
        <v>3.8749721842515182E-4</v>
      </c>
      <c r="L1454" s="59">
        <v>2.3476918660123671E-3</v>
      </c>
      <c r="M1454" s="59">
        <v>2.347691866012367E-5</v>
      </c>
      <c r="N1454" s="29">
        <v>0</v>
      </c>
      <c r="O1454" s="29">
        <v>0</v>
      </c>
      <c r="P1454" s="29">
        <v>3.5801158742911204E-2</v>
      </c>
      <c r="Q1454" s="29">
        <v>3.5801158742911204E-2</v>
      </c>
      <c r="R1454" s="29">
        <v>0</v>
      </c>
      <c r="S1454" s="29">
        <v>0</v>
      </c>
      <c r="T1454" s="29">
        <v>0</v>
      </c>
      <c r="U1454" s="29">
        <v>0</v>
      </c>
      <c r="V1454" s="29"/>
      <c r="W1454" s="29"/>
      <c r="X1454" s="29">
        <v>0</v>
      </c>
      <c r="Y1454" s="29">
        <v>0</v>
      </c>
      <c r="Z1454" s="28" t="s">
        <v>19</v>
      </c>
      <c r="AA1454" s="37"/>
      <c r="AB1454" s="38">
        <f t="shared" si="27"/>
        <v>-2.6037694527798383</v>
      </c>
    </row>
    <row r="1455" spans="1:28">
      <c r="A1455" s="27">
        <v>43452</v>
      </c>
      <c r="B1455" s="29">
        <v>0.11070979493922233</v>
      </c>
      <c r="C1455" s="29">
        <v>0.11070979493922233</v>
      </c>
      <c r="D1455" s="29">
        <v>0</v>
      </c>
      <c r="E1455" s="29">
        <v>0</v>
      </c>
      <c r="F1455" s="29">
        <v>0</v>
      </c>
      <c r="G1455" s="29">
        <v>0</v>
      </c>
      <c r="H1455" s="29">
        <v>0.10174230558950133</v>
      </c>
      <c r="I1455" s="29">
        <v>0.10174230558950133</v>
      </c>
      <c r="J1455" s="29">
        <v>3.5545856157924216E-2</v>
      </c>
      <c r="K1455" s="59">
        <v>3.5545856157924216E-4</v>
      </c>
      <c r="L1455" s="59">
        <v>0</v>
      </c>
      <c r="M1455" s="59">
        <v>0</v>
      </c>
      <c r="N1455" s="29">
        <v>0</v>
      </c>
      <c r="O1455" s="29">
        <v>0</v>
      </c>
      <c r="P1455" s="29">
        <v>3.2666643106379026E-2</v>
      </c>
      <c r="Q1455" s="29">
        <v>3.2666643106379026E-2</v>
      </c>
      <c r="R1455" s="29">
        <v>0</v>
      </c>
      <c r="S1455" s="29">
        <v>0</v>
      </c>
      <c r="T1455" s="29">
        <v>4.4028330960405142E-2</v>
      </c>
      <c r="U1455" s="29">
        <v>4.4028330960405142E-2</v>
      </c>
      <c r="V1455" s="29"/>
      <c r="W1455" s="29"/>
      <c r="X1455" s="29">
        <v>3.1393412579578121E-3</v>
      </c>
      <c r="Y1455" s="29">
        <v>3.1393412579578121E-3</v>
      </c>
      <c r="Z1455" s="28" t="s">
        <v>19</v>
      </c>
      <c r="AA1455" s="37"/>
      <c r="AB1455" s="38">
        <f t="shared" si="27"/>
        <v>-2.2853120782608269</v>
      </c>
    </row>
    <row r="1456" spans="1:28">
      <c r="A1456" s="27">
        <v>43453</v>
      </c>
      <c r="B1456" s="29">
        <v>2.9412054550656433E-3</v>
      </c>
      <c r="C1456" s="29">
        <v>2.9412054550656433E-3</v>
      </c>
      <c r="D1456" s="29">
        <v>1.3326509130590114E-2</v>
      </c>
      <c r="E1456" s="29">
        <v>1.3326509130590114E-2</v>
      </c>
      <c r="F1456" s="29">
        <v>0</v>
      </c>
      <c r="G1456" s="29">
        <v>0</v>
      </c>
      <c r="H1456" s="29">
        <v>3.7824146737712762E-3</v>
      </c>
      <c r="I1456" s="29">
        <v>3.7824146737712762E-3</v>
      </c>
      <c r="J1456" s="29">
        <v>3.7336681819626787E-3</v>
      </c>
      <c r="K1456" s="59">
        <v>3.7336681819626789E-5</v>
      </c>
      <c r="L1456" s="59">
        <v>5.7941344046044056E-2</v>
      </c>
      <c r="M1456" s="59">
        <v>5.7941344046044056E-4</v>
      </c>
      <c r="N1456" s="29">
        <v>0</v>
      </c>
      <c r="O1456" s="29">
        <v>0</v>
      </c>
      <c r="P1456" s="29">
        <v>8.1244879486431412E-3</v>
      </c>
      <c r="Q1456" s="29">
        <v>8.1244879486431412E-3</v>
      </c>
      <c r="R1456" s="29">
        <v>0</v>
      </c>
      <c r="S1456" s="29">
        <v>0</v>
      </c>
      <c r="T1456" s="29">
        <v>0</v>
      </c>
      <c r="U1456" s="29">
        <v>0</v>
      </c>
      <c r="V1456" s="29"/>
      <c r="W1456" s="29"/>
      <c r="X1456" s="29">
        <v>0</v>
      </c>
      <c r="Y1456" s="29">
        <v>0</v>
      </c>
      <c r="Z1456" s="28" t="s">
        <v>19</v>
      </c>
      <c r="AA1456" s="37"/>
      <c r="AB1456" s="38">
        <f t="shared" si="27"/>
        <v>-5.5773926707131682</v>
      </c>
    </row>
    <row r="1457" spans="1:28">
      <c r="A1457" s="27">
        <v>43454</v>
      </c>
      <c r="B1457" s="29">
        <v>0.10237994087179725</v>
      </c>
      <c r="C1457" s="29">
        <v>0.10237994087179725</v>
      </c>
      <c r="D1457" s="29">
        <v>2.8300483810222765E-2</v>
      </c>
      <c r="E1457" s="29">
        <v>2.8300483810222765E-2</v>
      </c>
      <c r="F1457" s="29">
        <v>0</v>
      </c>
      <c r="G1457" s="29">
        <v>0</v>
      </c>
      <c r="H1457" s="29">
        <v>9.6379507553340862E-2</v>
      </c>
      <c r="I1457" s="29">
        <v>9.6379507553340862E-2</v>
      </c>
      <c r="J1457" s="29">
        <v>7.9292841501994366E-2</v>
      </c>
      <c r="K1457" s="59">
        <v>7.9292841501994369E-4</v>
      </c>
      <c r="L1457" s="59">
        <v>1.1588268809208812E-2</v>
      </c>
      <c r="M1457" s="59">
        <v>1.1588268809208812E-4</v>
      </c>
      <c r="N1457" s="29">
        <v>0</v>
      </c>
      <c r="O1457" s="29">
        <v>0</v>
      </c>
      <c r="P1457" s="29">
        <v>7.3808773584758361E-2</v>
      </c>
      <c r="Q1457" s="29">
        <v>7.3808773584758361E-2</v>
      </c>
      <c r="R1457" s="29">
        <v>1.2803039689423038E-3</v>
      </c>
      <c r="S1457" s="29">
        <v>1.2803039689423038E-3</v>
      </c>
      <c r="T1457" s="29">
        <v>0</v>
      </c>
      <c r="U1457" s="29">
        <v>0</v>
      </c>
      <c r="V1457" s="29"/>
      <c r="W1457" s="29"/>
      <c r="X1457" s="29">
        <v>1.18901476981181E-3</v>
      </c>
      <c r="Y1457" s="29">
        <v>1.18901476981181E-3</v>
      </c>
      <c r="Z1457" s="28" t="s">
        <v>19</v>
      </c>
      <c r="AA1457" s="37"/>
      <c r="AB1457" s="38">
        <f t="shared" si="27"/>
        <v>-2.3394616772108843</v>
      </c>
    </row>
    <row r="1458" spans="1:28">
      <c r="A1458" s="27">
        <v>43455</v>
      </c>
      <c r="B1458" s="29">
        <v>0.10310217829073751</v>
      </c>
      <c r="C1458" s="29">
        <v>0.10310217829073751</v>
      </c>
      <c r="D1458" s="29">
        <v>0.36994456020780958</v>
      </c>
      <c r="E1458" s="29">
        <v>0.36994456020780958</v>
      </c>
      <c r="F1458" s="29">
        <v>0</v>
      </c>
      <c r="G1458" s="29">
        <v>0</v>
      </c>
      <c r="H1458" s="29">
        <v>0.1247164014876027</v>
      </c>
      <c r="I1458" s="29">
        <v>0.1247164014876027</v>
      </c>
      <c r="J1458" s="29">
        <v>5.1461537333549023E-2</v>
      </c>
      <c r="K1458" s="59">
        <v>5.1461537333549019E-4</v>
      </c>
      <c r="L1458" s="59">
        <v>9.3479304545795491E-2</v>
      </c>
      <c r="M1458" s="59">
        <v>9.3479304545795495E-4</v>
      </c>
      <c r="N1458" s="29">
        <v>0</v>
      </c>
      <c r="O1458" s="29">
        <v>0</v>
      </c>
      <c r="P1458" s="29">
        <v>5.48649749443018E-2</v>
      </c>
      <c r="Q1458" s="29">
        <v>5.48649749443018E-2</v>
      </c>
      <c r="R1458" s="29">
        <v>1.8918635570847192E-3</v>
      </c>
      <c r="S1458" s="29">
        <v>1.8918635570847192E-3</v>
      </c>
      <c r="T1458" s="29">
        <v>0</v>
      </c>
      <c r="U1458" s="29">
        <v>0</v>
      </c>
      <c r="V1458" s="29"/>
      <c r="W1458" s="29"/>
      <c r="X1458" s="29">
        <v>1.7569684749948703E-3</v>
      </c>
      <c r="Y1458" s="29">
        <v>1.7569684749948703E-3</v>
      </c>
      <c r="Z1458" s="28" t="s">
        <v>19</v>
      </c>
      <c r="AA1458" s="37"/>
      <c r="AB1458" s="38">
        <f t="shared" si="27"/>
        <v>-2.0817129073781562</v>
      </c>
    </row>
    <row r="1459" spans="1:28">
      <c r="A1459" s="27">
        <v>43456</v>
      </c>
      <c r="B1459" s="29">
        <v>0.11658173752875343</v>
      </c>
      <c r="C1459" s="29">
        <v>0.11658173752875343</v>
      </c>
      <c r="D1459" s="29">
        <v>2.5565008578537752E-3</v>
      </c>
      <c r="E1459" s="29">
        <v>2.5565008578537752E-3</v>
      </c>
      <c r="F1459" s="29">
        <v>0</v>
      </c>
      <c r="G1459" s="29">
        <v>0</v>
      </c>
      <c r="H1459" s="29">
        <v>0.10734569751976368</v>
      </c>
      <c r="I1459" s="29">
        <v>0.10734569751976368</v>
      </c>
      <c r="J1459" s="29">
        <v>1.0865528447798615E-3</v>
      </c>
      <c r="K1459" s="59">
        <v>1.0865528447798614E-5</v>
      </c>
      <c r="L1459" s="59">
        <v>1.9313781348681352E-3</v>
      </c>
      <c r="M1459" s="59">
        <v>1.9313781348681353E-5</v>
      </c>
      <c r="N1459" s="29">
        <v>0</v>
      </c>
      <c r="O1459" s="29">
        <v>0</v>
      </c>
      <c r="P1459" s="29">
        <v>1.1549836624450971E-3</v>
      </c>
      <c r="Q1459" s="29">
        <v>1.1549836624450971E-3</v>
      </c>
      <c r="R1459" s="29">
        <v>8.3871029230959855E-3</v>
      </c>
      <c r="S1459" s="29">
        <v>8.3871029230959855E-3</v>
      </c>
      <c r="T1459" s="29">
        <v>0</v>
      </c>
      <c r="U1459" s="29">
        <v>0</v>
      </c>
      <c r="V1459" s="29"/>
      <c r="W1459" s="29"/>
      <c r="X1459" s="29">
        <v>7.7890793853676882E-3</v>
      </c>
      <c r="Y1459" s="29">
        <v>7.7890793853676882E-3</v>
      </c>
      <c r="Z1459" s="28" t="s">
        <v>19</v>
      </c>
      <c r="AA1459" s="37"/>
      <c r="AB1459" s="38">
        <f t="shared" si="27"/>
        <v>-2.231700834456678</v>
      </c>
    </row>
    <row r="1460" spans="1:28">
      <c r="A1460" s="27">
        <v>43457</v>
      </c>
      <c r="B1460" s="29">
        <v>1.7011820368545372E-2</v>
      </c>
      <c r="C1460" s="29">
        <v>1.7011820368545372E-2</v>
      </c>
      <c r="D1460" s="29">
        <v>2.4184073212107039E-3</v>
      </c>
      <c r="E1460" s="29">
        <v>2.4184073212107039E-3</v>
      </c>
      <c r="F1460" s="29">
        <v>0</v>
      </c>
      <c r="G1460" s="29">
        <v>0</v>
      </c>
      <c r="H1460" s="29">
        <v>1.5829754444298141E-2</v>
      </c>
      <c r="I1460" s="29">
        <v>1.5829754444298141E-2</v>
      </c>
      <c r="J1460" s="29">
        <v>8.265250977524877E-3</v>
      </c>
      <c r="K1460" s="59">
        <v>8.2652509775248768E-5</v>
      </c>
      <c r="L1460" s="59">
        <v>1.9313781348681352E-3</v>
      </c>
      <c r="M1460" s="59">
        <v>1.9313781348681353E-5</v>
      </c>
      <c r="N1460" s="29">
        <v>0</v>
      </c>
      <c r="O1460" s="29">
        <v>0</v>
      </c>
      <c r="P1460" s="29">
        <v>7.7522075084244871E-3</v>
      </c>
      <c r="Q1460" s="29">
        <v>7.7522075084244871E-3</v>
      </c>
      <c r="R1460" s="29">
        <v>0</v>
      </c>
      <c r="S1460" s="29">
        <v>0</v>
      </c>
      <c r="T1460" s="29">
        <v>0</v>
      </c>
      <c r="U1460" s="29">
        <v>0</v>
      </c>
      <c r="V1460" s="29"/>
      <c r="W1460" s="29"/>
      <c r="X1460" s="29">
        <v>0</v>
      </c>
      <c r="Y1460" s="29">
        <v>0</v>
      </c>
      <c r="Z1460" s="28" t="s">
        <v>19</v>
      </c>
      <c r="AA1460" s="37"/>
      <c r="AB1460" s="38">
        <f t="shared" si="27"/>
        <v>-4.1458639172563938</v>
      </c>
    </row>
    <row r="1461" spans="1:28">
      <c r="A1461" s="27">
        <v>43458</v>
      </c>
      <c r="B1461" s="29">
        <v>9.1220253449223007E-2</v>
      </c>
      <c r="C1461" s="29">
        <v>9.1220253449223007E-2</v>
      </c>
      <c r="D1461" s="29">
        <v>2.838321117366624E-2</v>
      </c>
      <c r="E1461" s="29">
        <v>2.838321117366624E-2</v>
      </c>
      <c r="F1461" s="29">
        <v>0</v>
      </c>
      <c r="G1461" s="29">
        <v>0</v>
      </c>
      <c r="H1461" s="29">
        <v>8.6130455318141924E-2</v>
      </c>
      <c r="I1461" s="29">
        <v>8.6130455318141924E-2</v>
      </c>
      <c r="J1461" s="29">
        <v>4.2319468400304094E-2</v>
      </c>
      <c r="K1461" s="59">
        <v>4.2319468400304095E-4</v>
      </c>
      <c r="L1461" s="59">
        <v>1.5451025078945082E-2</v>
      </c>
      <c r="M1461" s="59">
        <v>1.5451025078945082E-4</v>
      </c>
      <c r="N1461" s="29">
        <v>0</v>
      </c>
      <c r="O1461" s="29">
        <v>0</v>
      </c>
      <c r="P1461" s="29">
        <v>4.0143125471838348E-2</v>
      </c>
      <c r="Q1461" s="29">
        <v>4.0143125471838348E-2</v>
      </c>
      <c r="R1461" s="29">
        <v>1.8982174229355496E-3</v>
      </c>
      <c r="S1461" s="29">
        <v>1.8982174229355496E-3</v>
      </c>
      <c r="T1461" s="29">
        <v>0</v>
      </c>
      <c r="U1461" s="29">
        <v>0</v>
      </c>
      <c r="V1461" s="29"/>
      <c r="W1461" s="29"/>
      <c r="X1461" s="29">
        <v>1.7628692927110583E-3</v>
      </c>
      <c r="Y1461" s="29">
        <v>1.7628692927110583E-3</v>
      </c>
      <c r="Z1461" s="28" t="s">
        <v>19</v>
      </c>
      <c r="AA1461" s="37"/>
      <c r="AB1461" s="38">
        <f t="shared" si="27"/>
        <v>-2.4518922097891074</v>
      </c>
    </row>
    <row r="1462" spans="1:28">
      <c r="A1462" s="27">
        <v>43459</v>
      </c>
      <c r="B1462" s="29">
        <v>2.9726028123046273E-2</v>
      </c>
      <c r="C1462" s="29">
        <v>2.9726028123046273E-2</v>
      </c>
      <c r="D1462" s="29">
        <v>0.27877063810324337</v>
      </c>
      <c r="E1462" s="29">
        <v>0.27877063810324337</v>
      </c>
      <c r="F1462" s="29">
        <v>0</v>
      </c>
      <c r="G1462" s="29">
        <v>0</v>
      </c>
      <c r="H1462" s="29">
        <v>4.9898632442554609E-2</v>
      </c>
      <c r="I1462" s="29">
        <v>4.9898632442554609E-2</v>
      </c>
      <c r="J1462" s="29">
        <v>1.7484184760148777E-2</v>
      </c>
      <c r="K1462" s="59">
        <v>1.7484184760148776E-4</v>
      </c>
      <c r="L1462" s="59">
        <v>0.23568850695604812</v>
      </c>
      <c r="M1462" s="59">
        <v>2.356885069560481E-3</v>
      </c>
      <c r="N1462" s="29">
        <v>0</v>
      </c>
      <c r="O1462" s="29">
        <v>0</v>
      </c>
      <c r="P1462" s="29">
        <v>3.5158726894645866E-2</v>
      </c>
      <c r="Q1462" s="29">
        <v>3.5158726894645866E-2</v>
      </c>
      <c r="R1462" s="29">
        <v>7.3789667978739967E-3</v>
      </c>
      <c r="S1462" s="29">
        <v>7.3789667978739967E-3</v>
      </c>
      <c r="T1462" s="29">
        <v>6.7421197758033416E-2</v>
      </c>
      <c r="U1462" s="29">
        <v>6.7421197758033416E-2</v>
      </c>
      <c r="V1462" s="29"/>
      <c r="W1462" s="29"/>
      <c r="X1462" s="29">
        <v>1.1660143230443584E-2</v>
      </c>
      <c r="Y1462" s="29">
        <v>1.1660143230443584E-2</v>
      </c>
      <c r="Z1462" s="28" t="s">
        <v>19</v>
      </c>
      <c r="AA1462" s="37"/>
      <c r="AB1462" s="38">
        <f t="shared" si="27"/>
        <v>-2.9977616825610438</v>
      </c>
    </row>
    <row r="1463" spans="1:28">
      <c r="A1463" s="27">
        <v>43460</v>
      </c>
      <c r="B1463" s="29">
        <v>3.1758270562167595E-2</v>
      </c>
      <c r="C1463" s="29">
        <v>3.1758270562167595E-2</v>
      </c>
      <c r="D1463" s="29">
        <v>0.73045107336339821</v>
      </c>
      <c r="E1463" s="29">
        <v>0.73045107336339821</v>
      </c>
      <c r="F1463" s="29">
        <v>0</v>
      </c>
      <c r="G1463" s="29">
        <v>0</v>
      </c>
      <c r="H1463" s="29">
        <v>8.8352362090260567E-2</v>
      </c>
      <c r="I1463" s="29">
        <v>8.8352362090260567E-2</v>
      </c>
      <c r="J1463" s="29">
        <v>7.6759388285430205E-2</v>
      </c>
      <c r="K1463" s="59">
        <v>7.6759388285430204E-4</v>
      </c>
      <c r="L1463" s="59">
        <v>0.3321970391973193</v>
      </c>
      <c r="M1463" s="59">
        <v>3.3219703919731931E-3</v>
      </c>
      <c r="N1463" s="29">
        <v>0</v>
      </c>
      <c r="O1463" s="29">
        <v>0</v>
      </c>
      <c r="P1463" s="29">
        <v>9.7449828687091442E-2</v>
      </c>
      <c r="Q1463" s="29">
        <v>9.7449828687091442E-2</v>
      </c>
      <c r="R1463" s="29">
        <v>0</v>
      </c>
      <c r="S1463" s="29">
        <v>0</v>
      </c>
      <c r="T1463" s="29">
        <v>0</v>
      </c>
      <c r="U1463" s="29">
        <v>0</v>
      </c>
      <c r="V1463" s="29"/>
      <c r="W1463" s="29"/>
      <c r="X1463" s="29">
        <v>0</v>
      </c>
      <c r="Y1463" s="29">
        <v>0</v>
      </c>
      <c r="Z1463" s="28" t="s">
        <v>19</v>
      </c>
      <c r="AA1463" s="37"/>
      <c r="AB1463" s="38">
        <f t="shared" si="27"/>
        <v>-2.4264223449738149</v>
      </c>
    </row>
    <row r="1464" spans="1:28">
      <c r="A1464" s="27">
        <v>43461</v>
      </c>
      <c r="B1464" s="29">
        <v>9.6032761653473908E-2</v>
      </c>
      <c r="C1464" s="29">
        <v>9.6032761653473908E-2</v>
      </c>
      <c r="D1464" s="29">
        <v>2.7477716724768883E-2</v>
      </c>
      <c r="E1464" s="29">
        <v>2.7477716724768883E-2</v>
      </c>
      <c r="F1464" s="29">
        <v>0</v>
      </c>
      <c r="G1464" s="29">
        <v>0</v>
      </c>
      <c r="H1464" s="29">
        <v>9.0479805516166426E-2</v>
      </c>
      <c r="I1464" s="29">
        <v>9.0479805516166426E-2</v>
      </c>
      <c r="J1464" s="29">
        <v>7.3082302826080039E-2</v>
      </c>
      <c r="K1464" s="59">
        <v>7.308230282608004E-4</v>
      </c>
      <c r="L1464" s="59">
        <v>5.7941344046044058E-3</v>
      </c>
      <c r="M1464" s="59">
        <v>5.7941344046044061E-5</v>
      </c>
      <c r="N1464" s="29">
        <v>0</v>
      </c>
      <c r="O1464" s="29">
        <v>0</v>
      </c>
      <c r="P1464" s="29">
        <v>6.7631963639623455E-2</v>
      </c>
      <c r="Q1464" s="29">
        <v>6.7631963639623455E-2</v>
      </c>
      <c r="R1464" s="29">
        <v>0</v>
      </c>
      <c r="S1464" s="29">
        <v>0</v>
      </c>
      <c r="T1464" s="29">
        <v>1.1894678032692342E-5</v>
      </c>
      <c r="U1464" s="29">
        <v>1.1894678032692342E-5</v>
      </c>
      <c r="V1464" s="29"/>
      <c r="W1464" s="29"/>
      <c r="X1464" s="29">
        <v>8.4812330341881133E-7</v>
      </c>
      <c r="Y1464" s="29">
        <v>8.4812330341881133E-7</v>
      </c>
      <c r="Z1464" s="28" t="s">
        <v>19</v>
      </c>
      <c r="AA1464" s="37"/>
      <c r="AB1464" s="38">
        <f t="shared" si="27"/>
        <v>-2.4026285966442389</v>
      </c>
    </row>
    <row r="1465" spans="1:28">
      <c r="A1465" s="27">
        <v>43462</v>
      </c>
      <c r="B1465" s="29">
        <v>3.2667821682508379E-3</v>
      </c>
      <c r="C1465" s="29">
        <v>3.2667821682508379E-3</v>
      </c>
      <c r="D1465" s="29">
        <v>2.9790143607760389E-2</v>
      </c>
      <c r="E1465" s="29">
        <v>2.9790143607760389E-2</v>
      </c>
      <c r="F1465" s="29">
        <v>0</v>
      </c>
      <c r="G1465" s="29">
        <v>0</v>
      </c>
      <c r="H1465" s="29">
        <v>5.4151734768805469E-3</v>
      </c>
      <c r="I1465" s="29">
        <v>5.4151734768805469E-3</v>
      </c>
      <c r="J1465" s="29">
        <v>4.760466668785962E-3</v>
      </c>
      <c r="K1465" s="59">
        <v>4.7604666687859622E-5</v>
      </c>
      <c r="L1465" s="59">
        <v>4.3861221031747336E-3</v>
      </c>
      <c r="M1465" s="59">
        <v>4.3861221031747334E-5</v>
      </c>
      <c r="N1465" s="29">
        <v>0</v>
      </c>
      <c r="O1465" s="29">
        <v>0</v>
      </c>
      <c r="P1465" s="29">
        <v>4.7301447726331644E-3</v>
      </c>
      <c r="Q1465" s="29">
        <v>4.7301447726331644E-3</v>
      </c>
      <c r="R1465" s="29">
        <v>0</v>
      </c>
      <c r="S1465" s="29">
        <v>0</v>
      </c>
      <c r="T1465" s="29">
        <v>0</v>
      </c>
      <c r="U1465" s="29">
        <v>0</v>
      </c>
      <c r="V1465" s="29"/>
      <c r="W1465" s="29"/>
      <c r="X1465" s="29">
        <v>0</v>
      </c>
      <c r="Y1465" s="29">
        <v>0</v>
      </c>
      <c r="Z1465" s="28" t="s">
        <v>19</v>
      </c>
      <c r="AA1465" s="37"/>
      <c r="AB1465" s="38">
        <f t="shared" si="27"/>
        <v>-5.2185503626839713</v>
      </c>
    </row>
    <row r="1466" spans="1:28">
      <c r="A1466" s="27">
        <v>43463</v>
      </c>
      <c r="B1466" s="29">
        <v>5.2544080485964928E-2</v>
      </c>
      <c r="C1466" s="29">
        <v>5.2544080485964928E-2</v>
      </c>
      <c r="D1466" s="29">
        <v>2.3813145421450074E-2</v>
      </c>
      <c r="E1466" s="29">
        <v>2.3813145421450074E-2</v>
      </c>
      <c r="F1466" s="29">
        <v>0</v>
      </c>
      <c r="G1466" s="29">
        <v>0</v>
      </c>
      <c r="H1466" s="29">
        <v>5.0216875794275223E-2</v>
      </c>
      <c r="I1466" s="29">
        <v>5.0216875794275223E-2</v>
      </c>
      <c r="J1466" s="29">
        <v>1.0775454532017996E-2</v>
      </c>
      <c r="K1466" s="59">
        <v>1.0775454532017996E-4</v>
      </c>
      <c r="L1466" s="59">
        <v>1.5463081442500045E-4</v>
      </c>
      <c r="M1466" s="59">
        <v>1.5463081442500046E-6</v>
      </c>
      <c r="N1466" s="29">
        <v>0</v>
      </c>
      <c r="O1466" s="29">
        <v>0</v>
      </c>
      <c r="P1466" s="29">
        <v>9.9151681985001211E-3</v>
      </c>
      <c r="Q1466" s="29">
        <v>9.9151681985001211E-3</v>
      </c>
      <c r="R1466" s="29">
        <v>2.287391706298905E-4</v>
      </c>
      <c r="S1466" s="29">
        <v>2.287391706298905E-4</v>
      </c>
      <c r="T1466" s="29">
        <v>2.6294447348027467E-2</v>
      </c>
      <c r="U1466" s="29">
        <v>2.6294447348027467E-2</v>
      </c>
      <c r="V1466" s="29"/>
      <c r="W1466" s="29"/>
      <c r="X1466" s="29">
        <v>2.087295952461612E-3</v>
      </c>
      <c r="Y1466" s="29">
        <v>2.087295952461612E-3</v>
      </c>
      <c r="Z1466" s="28" t="s">
        <v>19</v>
      </c>
      <c r="AA1466" s="37"/>
      <c r="AB1466" s="38">
        <f t="shared" si="27"/>
        <v>-2.9914041375766294</v>
      </c>
    </row>
    <row r="1467" spans="1:28">
      <c r="A1467" s="27">
        <v>43464</v>
      </c>
      <c r="B1467" s="29">
        <v>0.40201240645267755</v>
      </c>
      <c r="C1467" s="29">
        <v>0.40201240645267755</v>
      </c>
      <c r="D1467" s="29">
        <v>0.17516449487510954</v>
      </c>
      <c r="E1467" s="29">
        <v>0.17516449487510954</v>
      </c>
      <c r="F1467" s="29">
        <v>0</v>
      </c>
      <c r="G1467" s="29">
        <v>0</v>
      </c>
      <c r="H1467" s="29">
        <v>0.38363773389371325</v>
      </c>
      <c r="I1467" s="29">
        <v>0.38363773389371325</v>
      </c>
      <c r="J1467" s="29">
        <v>0.67535879982985125</v>
      </c>
      <c r="K1467" s="59">
        <v>6.7535879982985126E-3</v>
      </c>
      <c r="L1467" s="59">
        <v>3.3465107785252038E-2</v>
      </c>
      <c r="M1467" s="59">
        <v>3.3465107785252037E-4</v>
      </c>
      <c r="N1467" s="29">
        <v>0</v>
      </c>
      <c r="O1467" s="29">
        <v>0</v>
      </c>
      <c r="P1467" s="29">
        <v>0.62336543420016088</v>
      </c>
      <c r="Q1467" s="29">
        <v>0.62336543420016088</v>
      </c>
      <c r="R1467" s="29">
        <v>0</v>
      </c>
      <c r="S1467" s="29">
        <v>0</v>
      </c>
      <c r="T1467" s="29">
        <v>8.6056193342584755E-2</v>
      </c>
      <c r="U1467" s="29">
        <v>8.6056193342584755E-2</v>
      </c>
      <c r="V1467" s="29"/>
      <c r="W1467" s="29"/>
      <c r="X1467" s="29">
        <v>6.1360435967042787E-3</v>
      </c>
      <c r="Y1467" s="29">
        <v>6.1360435967042787E-3</v>
      </c>
      <c r="Z1467" s="28" t="s">
        <v>19</v>
      </c>
      <c r="AA1467" s="37"/>
      <c r="AB1467" s="38">
        <f t="shared" si="27"/>
        <v>-0.95805657299596492</v>
      </c>
    </row>
    <row r="1468" spans="1:28">
      <c r="A1468" s="27">
        <v>43465</v>
      </c>
      <c r="B1468" s="29">
        <v>3.4871208665801831E-2</v>
      </c>
      <c r="C1468" s="29">
        <v>3.4871208665801831E-2</v>
      </c>
      <c r="D1468" s="29">
        <v>5.1567796200979212E-3</v>
      </c>
      <c r="E1468" s="29">
        <v>5.1567796200979212E-3</v>
      </c>
      <c r="F1468" s="29">
        <v>0</v>
      </c>
      <c r="G1468" s="29">
        <v>0</v>
      </c>
      <c r="H1468" s="29">
        <v>3.2464340997528443E-2</v>
      </c>
      <c r="I1468" s="29">
        <v>3.2464340997528443E-2</v>
      </c>
      <c r="J1468" s="29">
        <v>6.2125347324589967E-3</v>
      </c>
      <c r="K1468" s="59">
        <v>6.2125347324589966E-5</v>
      </c>
      <c r="L1468" s="59">
        <v>7.7255125394725408E-3</v>
      </c>
      <c r="M1468" s="59">
        <v>7.725512539472541E-5</v>
      </c>
      <c r="N1468" s="29">
        <v>0</v>
      </c>
      <c r="O1468" s="29">
        <v>0</v>
      </c>
      <c r="P1468" s="29">
        <v>6.3350858796109412E-3</v>
      </c>
      <c r="Q1468" s="29">
        <v>6.3350858796109412E-3</v>
      </c>
      <c r="R1468" s="29">
        <v>2.8306472365448947E-3</v>
      </c>
      <c r="S1468" s="29">
        <v>2.8306472365448947E-3</v>
      </c>
      <c r="T1468" s="29">
        <v>0</v>
      </c>
      <c r="U1468" s="29">
        <v>0</v>
      </c>
      <c r="V1468" s="29"/>
      <c r="W1468" s="29"/>
      <c r="X1468" s="29">
        <v>2.6288142925615945E-3</v>
      </c>
      <c r="Y1468" s="29">
        <v>2.6288142925615945E-3</v>
      </c>
      <c r="Z1468" s="28" t="s">
        <v>19</v>
      </c>
      <c r="AA1468" s="37"/>
      <c r="AB1468" s="38">
        <f t="shared" si="27"/>
        <v>-3.4276129920871465</v>
      </c>
    </row>
    <row r="1469" spans="1:28">
      <c r="A1469" s="27">
        <v>43466</v>
      </c>
      <c r="B1469" s="29">
        <v>5.3449340914954027E-2</v>
      </c>
      <c r="C1469" s="29">
        <v>5.3449340914954027E-2</v>
      </c>
      <c r="D1469" s="29">
        <v>3.8168322664051697E-3</v>
      </c>
      <c r="E1469" s="29">
        <v>4.9372537356428547E-2</v>
      </c>
      <c r="F1469" s="29"/>
      <c r="G1469" s="29"/>
      <c r="H1469" s="29">
        <v>4.9372537356428547E-2</v>
      </c>
      <c r="I1469" s="29">
        <v>4.9372537356428547E-2</v>
      </c>
      <c r="J1469" s="29">
        <v>3.7164574936399781E-4</v>
      </c>
      <c r="K1469" s="59">
        <v>3.7164574936399781E-4</v>
      </c>
      <c r="L1469" s="59">
        <v>4.1328874018838859E-5</v>
      </c>
      <c r="M1469" s="59">
        <v>4.1328874018838859E-5</v>
      </c>
      <c r="N1469" s="29"/>
      <c r="O1469" s="29"/>
      <c r="P1469" s="29">
        <v>3.4444687100588703E-4</v>
      </c>
      <c r="Q1469" s="29">
        <v>3.4444687100588703E-4</v>
      </c>
      <c r="R1469" s="29">
        <v>3.4807912479328331E-3</v>
      </c>
      <c r="S1469" s="29">
        <v>3.4807912479328331E-3</v>
      </c>
      <c r="T1469" s="29">
        <v>6.5366461839878884E-3</v>
      </c>
      <c r="U1469" s="29">
        <v>6.5366461839878884E-3</v>
      </c>
      <c r="V1469" s="29"/>
      <c r="W1469" s="29"/>
      <c r="X1469" s="29">
        <v>3.7312506842815956E-3</v>
      </c>
      <c r="Y1469" s="29">
        <v>3.7312506842815956E-3</v>
      </c>
      <c r="Z1469" s="28" t="s">
        <v>19</v>
      </c>
      <c r="AA1469" s="37"/>
      <c r="AB1469" s="38">
        <f t="shared" si="27"/>
        <v>-3.0083609333302141</v>
      </c>
    </row>
    <row r="1470" spans="1:28">
      <c r="A1470" s="27">
        <v>43467</v>
      </c>
      <c r="B1470" s="29">
        <v>3.507669719486532E-4</v>
      </c>
      <c r="C1470" s="29">
        <v>3.507669719486532E-4</v>
      </c>
      <c r="D1470" s="29">
        <v>0</v>
      </c>
      <c r="E1470" s="29">
        <v>3.2189568150597632E-4</v>
      </c>
      <c r="F1470" s="29"/>
      <c r="G1470" s="29"/>
      <c r="H1470" s="29">
        <v>3.2189568150597632E-4</v>
      </c>
      <c r="I1470" s="29">
        <v>3.2189568150597632E-4</v>
      </c>
      <c r="J1470" s="29">
        <v>5.3040486620051526E-6</v>
      </c>
      <c r="K1470" s="59">
        <v>5.3040486620051526E-6</v>
      </c>
      <c r="L1470" s="59">
        <v>0</v>
      </c>
      <c r="M1470" s="59">
        <v>0</v>
      </c>
      <c r="N1470" s="29"/>
      <c r="O1470" s="29"/>
      <c r="P1470" s="29">
        <v>4.8674882353101811E-6</v>
      </c>
      <c r="Q1470" s="29">
        <v>4.8674882353101811E-6</v>
      </c>
      <c r="R1470" s="29">
        <v>0</v>
      </c>
      <c r="S1470" s="29">
        <v>0</v>
      </c>
      <c r="T1470" s="29">
        <v>0</v>
      </c>
      <c r="U1470" s="29">
        <v>0</v>
      </c>
      <c r="V1470" s="29"/>
      <c r="W1470" s="29"/>
      <c r="X1470" s="29">
        <v>0</v>
      </c>
      <c r="Y1470" s="29">
        <v>0</v>
      </c>
      <c r="Z1470" s="28" t="s">
        <v>19</v>
      </c>
      <c r="AA1470" s="37"/>
      <c r="AB1470" s="38">
        <f t="shared" si="27"/>
        <v>-8.0412830353879734</v>
      </c>
    </row>
    <row r="1471" spans="1:28">
      <c r="A1471" s="27">
        <v>43468</v>
      </c>
      <c r="B1471" s="29">
        <v>2.1369177907940812E-2</v>
      </c>
      <c r="C1471" s="29">
        <v>2.1369177907940812E-2</v>
      </c>
      <c r="D1471" s="29">
        <v>2.0062980011815816</v>
      </c>
      <c r="E1471" s="29">
        <v>0.18407560289812566</v>
      </c>
      <c r="F1471" s="29"/>
      <c r="G1471" s="29"/>
      <c r="H1471" s="29">
        <v>0.18407560289812566</v>
      </c>
      <c r="I1471" s="29">
        <v>0.18407560289812566</v>
      </c>
      <c r="J1471" s="29">
        <v>2.4241336375869539E-4</v>
      </c>
      <c r="K1471" s="59">
        <v>2.4241336375869539E-4</v>
      </c>
      <c r="L1471" s="59">
        <v>3.521534108492725E-2</v>
      </c>
      <c r="M1471" s="59">
        <v>3.521534108492725E-2</v>
      </c>
      <c r="N1471" s="29"/>
      <c r="O1471" s="29"/>
      <c r="P1471" s="29">
        <v>3.1089258405190873E-3</v>
      </c>
      <c r="Q1471" s="29">
        <v>3.1089258405190873E-3</v>
      </c>
      <c r="R1471" s="29">
        <v>0</v>
      </c>
      <c r="S1471" s="29">
        <v>0</v>
      </c>
      <c r="T1471" s="29">
        <v>0</v>
      </c>
      <c r="U1471" s="29">
        <v>0</v>
      </c>
      <c r="V1471" s="29"/>
      <c r="W1471" s="29"/>
      <c r="X1471" s="29">
        <v>0</v>
      </c>
      <c r="Y1471" s="29">
        <v>0</v>
      </c>
      <c r="Z1471" s="28" t="s">
        <v>19</v>
      </c>
      <c r="AA1471" s="37"/>
      <c r="AB1471" s="38">
        <f t="shared" si="27"/>
        <v>-1.6924087204475069</v>
      </c>
    </row>
    <row r="1472" spans="1:28">
      <c r="A1472" s="27">
        <v>43469</v>
      </c>
      <c r="B1472" s="29">
        <v>5.0429447385558802E-2</v>
      </c>
      <c r="C1472" s="29">
        <v>5.0429447385558802E-2</v>
      </c>
      <c r="D1472" s="29">
        <v>0.25496298937760331</v>
      </c>
      <c r="E1472" s="29">
        <v>6.7339011839986002E-2</v>
      </c>
      <c r="F1472" s="29"/>
      <c r="G1472" s="29"/>
      <c r="H1472" s="29">
        <v>6.7339011839986002E-2</v>
      </c>
      <c r="I1472" s="29">
        <v>6.7339011839986002E-2</v>
      </c>
      <c r="J1472" s="29">
        <v>4.3806105746972435E-4</v>
      </c>
      <c r="K1472" s="59">
        <v>4.3806105746972435E-4</v>
      </c>
      <c r="L1472" s="59">
        <v>2.1656839421574509E-3</v>
      </c>
      <c r="M1472" s="59">
        <v>2.1656839421574509E-3</v>
      </c>
      <c r="N1472" s="29"/>
      <c r="O1472" s="29"/>
      <c r="P1472" s="29">
        <v>5.8076618257347232E-4</v>
      </c>
      <c r="Q1472" s="29">
        <v>5.8076618257347232E-4</v>
      </c>
      <c r="R1472" s="29">
        <v>0</v>
      </c>
      <c r="S1472" s="29">
        <v>0</v>
      </c>
      <c r="T1472" s="29">
        <v>6.4743075964021735E-2</v>
      </c>
      <c r="U1472" s="29">
        <v>6.4743075964021735E-2</v>
      </c>
      <c r="V1472" s="29"/>
      <c r="W1472" s="29"/>
      <c r="X1472" s="29">
        <v>5.3063756797197183E-3</v>
      </c>
      <c r="Y1472" s="29">
        <v>5.3063756797197183E-3</v>
      </c>
      <c r="Z1472" s="28" t="s">
        <v>19</v>
      </c>
      <c r="AA1472" s="37"/>
      <c r="AB1472" s="38">
        <f t="shared" si="27"/>
        <v>-2.6980155395477579</v>
      </c>
    </row>
    <row r="1473" spans="1:28">
      <c r="A1473" s="27">
        <v>43470</v>
      </c>
      <c r="B1473" s="29">
        <v>9.4002311224317736E-2</v>
      </c>
      <c r="C1473" s="29">
        <v>9.4002311224317736E-2</v>
      </c>
      <c r="D1473" s="29">
        <v>0.17573871226289073</v>
      </c>
      <c r="E1473" s="29">
        <v>0.10069975765952313</v>
      </c>
      <c r="F1473" s="29"/>
      <c r="G1473" s="29"/>
      <c r="H1473" s="29">
        <v>0.10069975765952313</v>
      </c>
      <c r="I1473" s="29">
        <v>0.10069975765952313</v>
      </c>
      <c r="J1473" s="29">
        <v>3.1541960435708754E-4</v>
      </c>
      <c r="K1473" s="59">
        <v>3.1541960435708754E-4</v>
      </c>
      <c r="L1473" s="59">
        <v>1.3002048267877816E-3</v>
      </c>
      <c r="M1473" s="59">
        <v>1.3002048267877816E-3</v>
      </c>
      <c r="N1473" s="29"/>
      <c r="O1473" s="29"/>
      <c r="P1473" s="29">
        <v>3.9611681173561385E-4</v>
      </c>
      <c r="Q1473" s="29">
        <v>3.9611681173561385E-4</v>
      </c>
      <c r="R1473" s="29">
        <v>0</v>
      </c>
      <c r="S1473" s="29">
        <v>0</v>
      </c>
      <c r="T1473" s="29">
        <v>0</v>
      </c>
      <c r="U1473" s="29">
        <v>0</v>
      </c>
      <c r="V1473" s="29"/>
      <c r="W1473" s="29"/>
      <c r="X1473" s="29">
        <v>0</v>
      </c>
      <c r="Y1473" s="29">
        <v>0</v>
      </c>
      <c r="Z1473" s="28" t="s">
        <v>19</v>
      </c>
      <c r="AA1473" s="37"/>
      <c r="AB1473" s="38">
        <f t="shared" si="27"/>
        <v>-2.295611885819373</v>
      </c>
    </row>
    <row r="1474" spans="1:28">
      <c r="A1474" s="27">
        <v>43471</v>
      </c>
      <c r="B1474" s="29">
        <v>3.1221591112833912E-2</v>
      </c>
      <c r="C1474" s="29">
        <v>3.1221591112833912E-2</v>
      </c>
      <c r="D1474" s="29">
        <v>0.1104594755870687</v>
      </c>
      <c r="E1474" s="29">
        <v>3.7790672475151381E-2</v>
      </c>
      <c r="F1474" s="29"/>
      <c r="G1474" s="29"/>
      <c r="H1474" s="29">
        <v>3.7790672475151381E-2</v>
      </c>
      <c r="I1474" s="29">
        <v>3.7790672475151381E-2</v>
      </c>
      <c r="J1474" s="29">
        <v>4.6215923285300415E-4</v>
      </c>
      <c r="K1474" s="59">
        <v>4.6215923285300415E-4</v>
      </c>
      <c r="L1474" s="59">
        <v>4.6333672645582508E-5</v>
      </c>
      <c r="M1474" s="59">
        <v>4.6333672645582508E-5</v>
      </c>
      <c r="N1474" s="29"/>
      <c r="O1474" s="29"/>
      <c r="P1474" s="29">
        <v>4.2787635795450951E-4</v>
      </c>
      <c r="Q1474" s="29">
        <v>4.2787635795450951E-4</v>
      </c>
      <c r="R1474" s="29">
        <v>3.1261925963617862E-3</v>
      </c>
      <c r="S1474" s="29">
        <v>3.1261925963617862E-3</v>
      </c>
      <c r="T1474" s="29">
        <v>4.9746192893401014E-2</v>
      </c>
      <c r="U1474" s="29">
        <v>4.9746192893401014E-2</v>
      </c>
      <c r="V1474" s="29"/>
      <c r="W1474" s="29"/>
      <c r="X1474" s="29">
        <v>6.9471917083318126E-3</v>
      </c>
      <c r="Y1474" s="29">
        <v>6.9471917083318126E-3</v>
      </c>
      <c r="Z1474" s="28" t="s">
        <v>19</v>
      </c>
      <c r="AA1474" s="37"/>
      <c r="AB1474" s="38">
        <f t="shared" si="27"/>
        <v>-3.2756929667234629</v>
      </c>
    </row>
    <row r="1475" spans="1:28">
      <c r="A1475" s="27">
        <v>43472</v>
      </c>
      <c r="B1475" s="29">
        <v>5.5724428228840189E-2</v>
      </c>
      <c r="C1475" s="29">
        <v>5.5724428228840189E-2</v>
      </c>
      <c r="D1475" s="29">
        <v>1.8731558167839203E-2</v>
      </c>
      <c r="E1475" s="29">
        <v>5.2668875236188947E-2</v>
      </c>
      <c r="F1475" s="29"/>
      <c r="G1475" s="29"/>
      <c r="H1475" s="29">
        <v>5.2668875236188947E-2</v>
      </c>
      <c r="I1475" s="29">
        <v>5.2668875236188947E-2</v>
      </c>
      <c r="J1475" s="29">
        <v>7.3682111003962078E-4</v>
      </c>
      <c r="K1475" s="59">
        <v>7.3682111003962078E-4</v>
      </c>
      <c r="L1475" s="59">
        <v>1.6029922522041144E-4</v>
      </c>
      <c r="M1475" s="59">
        <v>1.6029922522041144E-4</v>
      </c>
      <c r="N1475" s="29"/>
      <c r="O1475" s="29"/>
      <c r="P1475" s="29">
        <v>6.8933549181577193E-4</v>
      </c>
      <c r="Q1475" s="29">
        <v>6.8933549181577193E-4</v>
      </c>
      <c r="R1475" s="29">
        <v>8.4038290293855736E-3</v>
      </c>
      <c r="S1475" s="29">
        <v>8.4038290293855736E-3</v>
      </c>
      <c r="T1475" s="29">
        <v>3.0884317392465936E-2</v>
      </c>
      <c r="U1475" s="29">
        <v>3.0884317392465936E-2</v>
      </c>
      <c r="V1475" s="29"/>
      <c r="W1475" s="29"/>
      <c r="X1475" s="29">
        <v>1.0246341374402395E-2</v>
      </c>
      <c r="Y1475" s="29">
        <v>1.0246341374402395E-2</v>
      </c>
      <c r="Z1475" s="28" t="s">
        <v>19</v>
      </c>
      <c r="AA1475" s="37"/>
      <c r="AB1475" s="38">
        <f t="shared" si="27"/>
        <v>-2.9437306006381747</v>
      </c>
    </row>
    <row r="1476" spans="1:28">
      <c r="A1476" s="27">
        <v>43473</v>
      </c>
      <c r="B1476" s="29">
        <v>4.3950836365223449E-2</v>
      </c>
      <c r="C1476" s="29">
        <v>4.3950836365223449E-2</v>
      </c>
      <c r="D1476" s="29">
        <v>0</v>
      </c>
      <c r="E1476" s="29">
        <v>4.0332182752401399E-2</v>
      </c>
      <c r="F1476" s="29"/>
      <c r="G1476" s="29"/>
      <c r="H1476" s="29">
        <v>4.0332182752401399E-2</v>
      </c>
      <c r="I1476" s="29">
        <v>4.0332182752401399E-2</v>
      </c>
      <c r="J1476" s="29">
        <v>3.2167256906549786E-4</v>
      </c>
      <c r="K1476" s="59">
        <v>3.2167256906549786E-4</v>
      </c>
      <c r="L1476" s="59">
        <v>0</v>
      </c>
      <c r="M1476" s="59">
        <v>0</v>
      </c>
      <c r="N1476" s="29"/>
      <c r="O1476" s="29"/>
      <c r="P1476" s="29">
        <v>2.9515465745169194E-4</v>
      </c>
      <c r="Q1476" s="29">
        <v>2.9515465745169194E-4</v>
      </c>
      <c r="R1476" s="29">
        <v>2.8256583131917061E-3</v>
      </c>
      <c r="S1476" s="29">
        <v>2.8256583131917061E-3</v>
      </c>
      <c r="T1476" s="29">
        <v>0</v>
      </c>
      <c r="U1476" s="29">
        <v>0</v>
      </c>
      <c r="V1476" s="29"/>
      <c r="W1476" s="29"/>
      <c r="X1476" s="29">
        <v>2.5940659100032845E-3</v>
      </c>
      <c r="Y1476" s="29">
        <v>2.5940659100032845E-3</v>
      </c>
      <c r="Z1476" s="28" t="s">
        <v>19</v>
      </c>
      <c r="AA1476" s="37"/>
      <c r="AB1476" s="38">
        <f t="shared" si="27"/>
        <v>-3.210605549260368</v>
      </c>
    </row>
    <row r="1477" spans="1:28">
      <c r="A1477" s="27">
        <v>43474</v>
      </c>
      <c r="B1477" s="29">
        <v>7.0502401094008391E-2</v>
      </c>
      <c r="C1477" s="29">
        <v>7.0502401094008391E-2</v>
      </c>
      <c r="D1477" s="29">
        <v>0</v>
      </c>
      <c r="E1477" s="29">
        <v>6.472398817561402E-2</v>
      </c>
      <c r="F1477" s="29"/>
      <c r="G1477" s="29"/>
      <c r="H1477" s="29">
        <v>6.472398817561402E-2</v>
      </c>
      <c r="I1477" s="29">
        <v>6.472398817561402E-2</v>
      </c>
      <c r="J1477" s="29">
        <v>9.4930670398168178E-4</v>
      </c>
      <c r="K1477" s="59">
        <v>9.4930670398168178E-4</v>
      </c>
      <c r="L1477" s="59">
        <v>0</v>
      </c>
      <c r="M1477" s="59">
        <v>0</v>
      </c>
      <c r="N1477" s="29"/>
      <c r="O1477" s="29"/>
      <c r="P1477" s="29">
        <v>8.7150104010802541E-4</v>
      </c>
      <c r="Q1477" s="29">
        <v>8.7150104010802541E-4</v>
      </c>
      <c r="R1477" s="29">
        <v>7.581732603994403E-3</v>
      </c>
      <c r="S1477" s="29">
        <v>7.581732603994403E-3</v>
      </c>
      <c r="T1477" s="29">
        <v>0</v>
      </c>
      <c r="U1477" s="29">
        <v>0</v>
      </c>
      <c r="V1477" s="29"/>
      <c r="W1477" s="29"/>
      <c r="X1477" s="29">
        <v>6.9603299149666072E-3</v>
      </c>
      <c r="Y1477" s="29">
        <v>6.9603299149666072E-3</v>
      </c>
      <c r="Z1477" s="28" t="s">
        <v>19</v>
      </c>
      <c r="AA1477" s="37"/>
      <c r="AB1477" s="38">
        <f t="shared" si="27"/>
        <v>-2.7376233861339498</v>
      </c>
    </row>
    <row r="1478" spans="1:28">
      <c r="A1478" s="27">
        <v>43475</v>
      </c>
      <c r="B1478" s="29">
        <v>0.35320132616715377</v>
      </c>
      <c r="C1478" s="29">
        <v>0.35320132616715377</v>
      </c>
      <c r="D1478" s="29">
        <v>0.13451074376411207</v>
      </c>
      <c r="E1478" s="29">
        <v>0.33536221741675321</v>
      </c>
      <c r="F1478" s="29"/>
      <c r="G1478" s="29"/>
      <c r="H1478" s="29">
        <v>0.33536221741675321</v>
      </c>
      <c r="I1478" s="29">
        <v>0.33536221741675321</v>
      </c>
      <c r="J1478" s="29">
        <v>3.3332273247678431E-3</v>
      </c>
      <c r="K1478" s="59">
        <v>3.3332273247678431E-3</v>
      </c>
      <c r="L1478" s="59">
        <v>1.4505426568688338E-3</v>
      </c>
      <c r="M1478" s="59">
        <v>1.4505426568688338E-3</v>
      </c>
      <c r="N1478" s="29"/>
      <c r="O1478" s="29"/>
      <c r="P1478" s="29">
        <v>3.1800843115430415E-3</v>
      </c>
      <c r="Q1478" s="29">
        <v>3.1800843115430415E-3</v>
      </c>
      <c r="R1478" s="29">
        <v>1.8143365983971506E-3</v>
      </c>
      <c r="S1478" s="29">
        <v>1.8143365983971506E-3</v>
      </c>
      <c r="T1478" s="29">
        <v>4.6540208388992789E-2</v>
      </c>
      <c r="U1478" s="29">
        <v>4.6540208388992789E-2</v>
      </c>
      <c r="V1478" s="29"/>
      <c r="W1478" s="29"/>
      <c r="X1478" s="29">
        <v>5.4800919674464436E-3</v>
      </c>
      <c r="Y1478" s="29">
        <v>5.4800919674464436E-3</v>
      </c>
      <c r="Z1478" s="28" t="s">
        <v>19</v>
      </c>
      <c r="AA1478" s="37"/>
      <c r="AB1478" s="38">
        <f t="shared" si="27"/>
        <v>-1.0925440852623722</v>
      </c>
    </row>
    <row r="1479" spans="1:28">
      <c r="A1479" s="27">
        <v>43476</v>
      </c>
      <c r="B1479" s="29">
        <v>7.5117669507696197E-3</v>
      </c>
      <c r="C1479" s="29">
        <v>7.5117669507696197E-3</v>
      </c>
      <c r="D1479" s="29">
        <v>0.53846423169154523</v>
      </c>
      <c r="E1479" s="29">
        <v>5.1471674499205138E-2</v>
      </c>
      <c r="F1479" s="29"/>
      <c r="G1479" s="29"/>
      <c r="H1479" s="29">
        <v>5.1471674499205138E-2</v>
      </c>
      <c r="I1479" s="29">
        <v>5.1471674499205138E-2</v>
      </c>
      <c r="J1479" s="29">
        <v>3.8401602849510235E-5</v>
      </c>
      <c r="K1479" s="59">
        <v>3.8401602849510235E-5</v>
      </c>
      <c r="L1479" s="59">
        <v>3.8431033438853764E-3</v>
      </c>
      <c r="M1479" s="59">
        <v>3.8431033438853764E-3</v>
      </c>
      <c r="N1479" s="29"/>
      <c r="O1479" s="29"/>
      <c r="P1479" s="29">
        <v>3.5342515429748818E-4</v>
      </c>
      <c r="Q1479" s="29">
        <v>3.5342515429748818E-4</v>
      </c>
      <c r="R1479" s="29">
        <v>2.0385447144129244E-3</v>
      </c>
      <c r="S1479" s="29">
        <v>2.0385447144129244E-3</v>
      </c>
      <c r="T1479" s="29">
        <v>0</v>
      </c>
      <c r="U1479" s="29">
        <v>0</v>
      </c>
      <c r="V1479" s="29"/>
      <c r="W1479" s="29"/>
      <c r="X1479" s="29">
        <v>1.8714645450895952E-3</v>
      </c>
      <c r="Y1479" s="29">
        <v>1.8714645450895952E-3</v>
      </c>
      <c r="Z1479" s="28" t="s">
        <v>19</v>
      </c>
      <c r="AA1479" s="37"/>
      <c r="AB1479" s="38">
        <f t="shared" si="27"/>
        <v>-2.9667236323474513</v>
      </c>
    </row>
    <row r="1480" spans="1:28">
      <c r="A1480" s="27">
        <v>43477</v>
      </c>
      <c r="B1480" s="29">
        <v>0.18682659066483157</v>
      </c>
      <c r="C1480" s="29">
        <v>0.18682659066483157</v>
      </c>
      <c r="D1480" s="29">
        <v>5.1860625619386355E-2</v>
      </c>
      <c r="E1480" s="29">
        <v>0.17574000019564268</v>
      </c>
      <c r="F1480" s="29"/>
      <c r="G1480" s="29"/>
      <c r="H1480" s="29">
        <v>0.17574000019564268</v>
      </c>
      <c r="I1480" s="29">
        <v>0.17574000019564268</v>
      </c>
      <c r="J1480" s="29">
        <v>9.7475304660272241E-4</v>
      </c>
      <c r="K1480" s="59">
        <v>9.7475304660272241E-4</v>
      </c>
      <c r="L1480" s="59">
        <v>2.9667235267182457E-4</v>
      </c>
      <c r="M1480" s="59">
        <v>2.9667235267182457E-4</v>
      </c>
      <c r="N1480" s="29"/>
      <c r="O1480" s="29"/>
      <c r="P1480" s="29">
        <v>9.1899199366511088E-4</v>
      </c>
      <c r="Q1480" s="29">
        <v>9.1899199366511088E-4</v>
      </c>
      <c r="R1480" s="29">
        <v>1.6699529321969213E-2</v>
      </c>
      <c r="S1480" s="29">
        <v>1.6699529321969213E-2</v>
      </c>
      <c r="T1480" s="29">
        <v>0</v>
      </c>
      <c r="U1480" s="29">
        <v>0</v>
      </c>
      <c r="V1480" s="29"/>
      <c r="W1480" s="29"/>
      <c r="X1480" s="29">
        <v>1.5330827342067806E-2</v>
      </c>
      <c r="Y1480" s="29">
        <v>1.5330827342067806E-2</v>
      </c>
      <c r="Z1480" s="28" t="s">
        <v>19</v>
      </c>
      <c r="AA1480" s="37"/>
      <c r="AB1480" s="38">
        <f t="shared" si="27"/>
        <v>-1.7387496478011892</v>
      </c>
    </row>
    <row r="1481" spans="1:28">
      <c r="A1481" s="27">
        <v>43478</v>
      </c>
      <c r="B1481" s="29">
        <v>3.4061192726174534E-2</v>
      </c>
      <c r="C1481" s="29">
        <v>3.4061192726174534E-2</v>
      </c>
      <c r="D1481" s="29">
        <v>3.8284720504057956E-2</v>
      </c>
      <c r="E1481" s="29">
        <v>3.4403672063174691E-2</v>
      </c>
      <c r="F1481" s="29"/>
      <c r="G1481" s="29"/>
      <c r="H1481" s="29">
        <v>3.4403672063174691E-2</v>
      </c>
      <c r="I1481" s="29">
        <v>3.4403672063174691E-2</v>
      </c>
      <c r="J1481" s="29">
        <v>3.3508390012008547E-4</v>
      </c>
      <c r="K1481" s="59">
        <v>3.3508390012008547E-4</v>
      </c>
      <c r="L1481" s="59">
        <v>2.771979170772404E-4</v>
      </c>
      <c r="M1481" s="59">
        <v>2.771979170772404E-4</v>
      </c>
      <c r="N1481" s="29"/>
      <c r="O1481" s="29"/>
      <c r="P1481" s="29">
        <v>3.3025431815597903E-4</v>
      </c>
      <c r="Q1481" s="29">
        <v>3.3025431815597903E-4</v>
      </c>
      <c r="R1481" s="29">
        <v>0</v>
      </c>
      <c r="S1481" s="29">
        <v>0</v>
      </c>
      <c r="T1481" s="29">
        <v>0</v>
      </c>
      <c r="U1481" s="29">
        <v>0</v>
      </c>
      <c r="V1481" s="29"/>
      <c r="W1481" s="29"/>
      <c r="X1481" s="29">
        <v>0</v>
      </c>
      <c r="Y1481" s="29">
        <v>0</v>
      </c>
      <c r="Z1481" s="28" t="s">
        <v>19</v>
      </c>
      <c r="AA1481" s="37"/>
      <c r="AB1481" s="38">
        <f t="shared" ref="AB1481:AB1544" si="28">IF(I1481&gt;0,LN(I1481),"")</f>
        <v>-3.3695919742772156</v>
      </c>
    </row>
    <row r="1482" spans="1:28">
      <c r="A1482" s="27">
        <v>43479</v>
      </c>
      <c r="B1482" s="29">
        <v>0.13960646249990821</v>
      </c>
      <c r="C1482" s="29">
        <v>0.13960646249990821</v>
      </c>
      <c r="D1482" s="29">
        <v>0.13500133582687679</v>
      </c>
      <c r="E1482" s="29">
        <v>0.13922874490662537</v>
      </c>
      <c r="F1482" s="29"/>
      <c r="G1482" s="29"/>
      <c r="H1482" s="29">
        <v>0.13922874490662537</v>
      </c>
      <c r="I1482" s="29">
        <v>0.13922874490662537</v>
      </c>
      <c r="J1482" s="29">
        <v>6.9120596953721187E-4</v>
      </c>
      <c r="K1482" s="59">
        <v>6.9120596953721187E-4</v>
      </c>
      <c r="L1482" s="59">
        <v>1.1114079615281861E-3</v>
      </c>
      <c r="M1482" s="59">
        <v>1.1114079615281861E-3</v>
      </c>
      <c r="N1482" s="29"/>
      <c r="O1482" s="29"/>
      <c r="P1482" s="29">
        <v>7.2564410222750034E-4</v>
      </c>
      <c r="Q1482" s="29">
        <v>7.2564410222750034E-4</v>
      </c>
      <c r="R1482" s="29">
        <v>6.3780053428317005E-3</v>
      </c>
      <c r="S1482" s="29">
        <v>6.3780053428317005E-3</v>
      </c>
      <c r="T1482" s="29">
        <v>4.6522397363968293E-2</v>
      </c>
      <c r="U1482" s="29">
        <v>4.6522397363968293E-2</v>
      </c>
      <c r="V1482" s="29"/>
      <c r="W1482" s="29"/>
      <c r="X1482" s="29">
        <v>9.6682602824714435E-3</v>
      </c>
      <c r="Y1482" s="29">
        <v>9.6682602824714435E-3</v>
      </c>
      <c r="Z1482" s="28" t="s">
        <v>19</v>
      </c>
      <c r="AA1482" s="37"/>
      <c r="AB1482" s="38">
        <f t="shared" si="28"/>
        <v>-1.9716370516341792</v>
      </c>
    </row>
    <row r="1483" spans="1:28">
      <c r="A1483" s="27">
        <v>43480</v>
      </c>
      <c r="B1483" s="29">
        <v>2.1888535495456263E-2</v>
      </c>
      <c r="C1483" s="29">
        <v>2.1888535495456263E-2</v>
      </c>
      <c r="D1483" s="29">
        <v>0.52957476145686999</v>
      </c>
      <c r="E1483" s="29">
        <v>6.3584942819866722E-2</v>
      </c>
      <c r="F1483" s="29"/>
      <c r="G1483" s="29"/>
      <c r="H1483" s="29">
        <v>6.3584942819866722E-2</v>
      </c>
      <c r="I1483" s="29">
        <v>6.3584942819866722E-2</v>
      </c>
      <c r="J1483" s="29">
        <v>1.7308705908699484E-4</v>
      </c>
      <c r="K1483" s="59">
        <v>1.7308705908699484E-4</v>
      </c>
      <c r="L1483" s="59">
        <v>4.8501094930403282E-3</v>
      </c>
      <c r="M1483" s="59">
        <v>4.8501094930403282E-3</v>
      </c>
      <c r="N1483" s="29"/>
      <c r="O1483" s="29"/>
      <c r="P1483" s="29">
        <v>5.5719995353751932E-4</v>
      </c>
      <c r="Q1483" s="29">
        <v>5.5719995353751932E-4</v>
      </c>
      <c r="R1483" s="29">
        <v>1.1242208370436332E-3</v>
      </c>
      <c r="S1483" s="29">
        <v>1.1242208370436332E-3</v>
      </c>
      <c r="T1483" s="29">
        <v>0.16395048535043194</v>
      </c>
      <c r="U1483" s="29">
        <v>0.16395048535043194</v>
      </c>
      <c r="V1483" s="29"/>
      <c r="W1483" s="29"/>
      <c r="X1483" s="29">
        <v>1.4469544907120178E-2</v>
      </c>
      <c r="Y1483" s="29">
        <v>1.4469544907120178E-2</v>
      </c>
      <c r="Z1483" s="28" t="s">
        <v>19</v>
      </c>
      <c r="AA1483" s="37"/>
      <c r="AB1483" s="38">
        <f t="shared" si="28"/>
        <v>-2.7553785847806229</v>
      </c>
    </row>
    <row r="1484" spans="1:28">
      <c r="A1484" s="27">
        <v>43481</v>
      </c>
      <c r="B1484" s="29">
        <v>7.2988623732177155E-2</v>
      </c>
      <c r="C1484" s="29">
        <v>7.2988623732177155E-2</v>
      </c>
      <c r="D1484" s="29">
        <v>6.440648756515753E-2</v>
      </c>
      <c r="E1484" s="29">
        <v>7.2326946194458105E-2</v>
      </c>
      <c r="F1484" s="29"/>
      <c r="G1484" s="29"/>
      <c r="H1484" s="29">
        <v>7.2326946194458105E-2</v>
      </c>
      <c r="I1484" s="29">
        <v>7.2326946194458105E-2</v>
      </c>
      <c r="J1484" s="29">
        <v>3.7190006621391493E-4</v>
      </c>
      <c r="K1484" s="59">
        <v>3.7190006621391493E-4</v>
      </c>
      <c r="L1484" s="59">
        <v>4.53151622866559E-4</v>
      </c>
      <c r="M1484" s="59">
        <v>4.53151622866559E-4</v>
      </c>
      <c r="N1484" s="29"/>
      <c r="O1484" s="29"/>
      <c r="P1484" s="29">
        <v>3.7879123536051169E-4</v>
      </c>
      <c r="Q1484" s="29">
        <v>3.7879123536051169E-4</v>
      </c>
      <c r="R1484" s="29">
        <v>5.1090828138913623E-3</v>
      </c>
      <c r="S1484" s="29">
        <v>5.1090828138913623E-3</v>
      </c>
      <c r="T1484" s="29">
        <v>4.6522397363968293E-2</v>
      </c>
      <c r="U1484" s="29">
        <v>4.6522397363968293E-2</v>
      </c>
      <c r="V1484" s="29"/>
      <c r="W1484" s="29"/>
      <c r="X1484" s="29">
        <v>8.5033392941863441E-3</v>
      </c>
      <c r="Y1484" s="29">
        <v>8.5033392941863441E-3</v>
      </c>
      <c r="Z1484" s="28" t="s">
        <v>19</v>
      </c>
      <c r="AA1484" s="37"/>
      <c r="AB1484" s="38">
        <f t="shared" si="28"/>
        <v>-2.6265585194676953</v>
      </c>
    </row>
    <row r="1485" spans="1:28">
      <c r="A1485" s="27">
        <v>43482</v>
      </c>
      <c r="B1485" s="29">
        <v>0.37770810434266688</v>
      </c>
      <c r="C1485" s="29">
        <v>0.37770810434266688</v>
      </c>
      <c r="D1485" s="29">
        <v>1.2538961617241072E-2</v>
      </c>
      <c r="E1485" s="29">
        <v>0.34776319863881883</v>
      </c>
      <c r="F1485" s="29"/>
      <c r="G1485" s="29"/>
      <c r="H1485" s="29">
        <v>0.34776319863881883</v>
      </c>
      <c r="I1485" s="29">
        <v>0.34776319863881883</v>
      </c>
      <c r="J1485" s="29">
        <v>6.3356990402222814E-3</v>
      </c>
      <c r="K1485" s="59">
        <v>6.3356990402222814E-3</v>
      </c>
      <c r="L1485" s="59">
        <v>1.0686615014694096E-4</v>
      </c>
      <c r="M1485" s="59">
        <v>1.0686615014694096E-4</v>
      </c>
      <c r="N1485" s="29"/>
      <c r="O1485" s="29"/>
      <c r="P1485" s="29">
        <v>5.8250695131824353E-3</v>
      </c>
      <c r="Q1485" s="29">
        <v>5.8250695131824353E-3</v>
      </c>
      <c r="R1485" s="29">
        <v>6.3605139295255055E-6</v>
      </c>
      <c r="S1485" s="29">
        <v>6.3605139295255055E-6</v>
      </c>
      <c r="T1485" s="29">
        <v>4.6522397363968293E-2</v>
      </c>
      <c r="U1485" s="29">
        <v>4.6522397363968293E-2</v>
      </c>
      <c r="V1485" s="29"/>
      <c r="W1485" s="29"/>
      <c r="X1485" s="29">
        <v>3.8188387285135583E-3</v>
      </c>
      <c r="Y1485" s="29">
        <v>3.8188387285135583E-3</v>
      </c>
      <c r="Z1485" s="28" t="s">
        <v>19</v>
      </c>
      <c r="AA1485" s="37"/>
      <c r="AB1485" s="38">
        <f t="shared" si="28"/>
        <v>-1.0562334945097076</v>
      </c>
    </row>
    <row r="1486" spans="1:28">
      <c r="A1486" s="27">
        <v>43483</v>
      </c>
      <c r="B1486" s="29">
        <v>1.1139639228839749E-2</v>
      </c>
      <c r="C1486" s="29">
        <v>1.1139639228839749E-2</v>
      </c>
      <c r="D1486" s="29">
        <v>6.2249532460593067E-2</v>
      </c>
      <c r="E1486" s="29">
        <v>1.532018628594819E-2</v>
      </c>
      <c r="F1486" s="29"/>
      <c r="G1486" s="29"/>
      <c r="H1486" s="29">
        <v>1.532018628594819E-2</v>
      </c>
      <c r="I1486" s="29">
        <v>1.532018628594819E-2</v>
      </c>
      <c r="J1486" s="29">
        <v>1.1679225160502944E-4</v>
      </c>
      <c r="K1486" s="59">
        <v>1.1679225160502944E-4</v>
      </c>
      <c r="L1486" s="59">
        <v>2.3154332531837211E-4</v>
      </c>
      <c r="M1486" s="59">
        <v>2.3154332531837211E-4</v>
      </c>
      <c r="N1486" s="29"/>
      <c r="O1486" s="29"/>
      <c r="P1486" s="29">
        <v>1.2610449543281561E-4</v>
      </c>
      <c r="Q1486" s="29">
        <v>1.2610449543281561E-4</v>
      </c>
      <c r="R1486" s="29">
        <v>1.1980027986261289E-2</v>
      </c>
      <c r="S1486" s="29">
        <v>1.1980027986261289E-2</v>
      </c>
      <c r="T1486" s="29">
        <v>7.3915753851634153E-2</v>
      </c>
      <c r="U1486" s="29">
        <v>7.3915753851634153E-2</v>
      </c>
      <c r="V1486" s="29"/>
      <c r="W1486" s="29"/>
      <c r="X1486" s="29">
        <v>1.7056311813437464E-2</v>
      </c>
      <c r="Y1486" s="29">
        <v>1.7056311813437464E-2</v>
      </c>
      <c r="Z1486" s="28" t="s">
        <v>19</v>
      </c>
      <c r="AA1486" s="37"/>
      <c r="AB1486" s="38">
        <f t="shared" si="28"/>
        <v>-4.1785839550864274</v>
      </c>
    </row>
    <row r="1487" spans="1:28">
      <c r="A1487" s="27">
        <v>43484</v>
      </c>
      <c r="B1487" s="29">
        <v>1.643967203681623E-2</v>
      </c>
      <c r="C1487" s="29">
        <v>1.643967203681623E-2</v>
      </c>
      <c r="D1487" s="29">
        <v>1.1933386766408407E-3</v>
      </c>
      <c r="E1487" s="29">
        <v>1.518326907062844E-2</v>
      </c>
      <c r="F1487" s="29"/>
      <c r="G1487" s="29"/>
      <c r="H1487" s="29">
        <v>1.518326907062844E-2</v>
      </c>
      <c r="I1487" s="29">
        <v>1.518326907062844E-2</v>
      </c>
      <c r="J1487" s="29">
        <v>4.6672912935094915E-4</v>
      </c>
      <c r="K1487" s="59">
        <v>4.6672912935094915E-4</v>
      </c>
      <c r="L1487" s="59">
        <v>1.781102502449016E-5</v>
      </c>
      <c r="M1487" s="59">
        <v>1.781102502449016E-5</v>
      </c>
      <c r="N1487" s="29"/>
      <c r="O1487" s="29"/>
      <c r="P1487" s="29">
        <v>4.2978762210965323E-4</v>
      </c>
      <c r="Q1487" s="29">
        <v>4.2978762210965323E-4</v>
      </c>
      <c r="R1487" s="29">
        <v>1.0564813636941865E-2</v>
      </c>
      <c r="S1487" s="29">
        <v>1.0564813636941865E-2</v>
      </c>
      <c r="T1487" s="29">
        <v>2.6378128061269927E-2</v>
      </c>
      <c r="U1487" s="29">
        <v>2.6378128061269927E-2</v>
      </c>
      <c r="V1487" s="29"/>
      <c r="W1487" s="29"/>
      <c r="X1487" s="29">
        <v>1.18608809897449E-2</v>
      </c>
      <c r="Y1487" s="29">
        <v>1.18608809897449E-2</v>
      </c>
      <c r="Z1487" s="28" t="s">
        <v>19</v>
      </c>
      <c r="AA1487" s="37"/>
      <c r="AB1487" s="38">
        <f t="shared" si="28"/>
        <v>-4.1875611764036131</v>
      </c>
    </row>
    <row r="1488" spans="1:28">
      <c r="A1488" s="27">
        <v>43485</v>
      </c>
      <c r="B1488" s="29">
        <v>0.25734721515498343</v>
      </c>
      <c r="C1488" s="29">
        <v>0.25734721515498343</v>
      </c>
      <c r="D1488" s="29">
        <v>0</v>
      </c>
      <c r="E1488" s="29">
        <v>0.2362549055387263</v>
      </c>
      <c r="F1488" s="29"/>
      <c r="G1488" s="29"/>
      <c r="H1488" s="29">
        <v>0.2362549055387263</v>
      </c>
      <c r="I1488" s="29">
        <v>0.2362549055387263</v>
      </c>
      <c r="J1488" s="29">
        <v>4.8896450833227304E-3</v>
      </c>
      <c r="K1488" s="59">
        <v>4.8896450833227304E-3</v>
      </c>
      <c r="L1488" s="59">
        <v>0</v>
      </c>
      <c r="M1488" s="59">
        <v>0</v>
      </c>
      <c r="N1488" s="29"/>
      <c r="O1488" s="29"/>
      <c r="P1488" s="29">
        <v>4.4888872668880694E-3</v>
      </c>
      <c r="Q1488" s="29">
        <v>4.4888872668880694E-3</v>
      </c>
      <c r="R1488" s="29">
        <v>0</v>
      </c>
      <c r="S1488" s="29">
        <v>0</v>
      </c>
      <c r="T1488" s="29">
        <v>0</v>
      </c>
      <c r="U1488" s="29">
        <v>0</v>
      </c>
      <c r="V1488" s="29"/>
      <c r="W1488" s="29"/>
      <c r="X1488" s="29">
        <v>0</v>
      </c>
      <c r="Y1488" s="29">
        <v>0</v>
      </c>
      <c r="Z1488" s="28" t="s">
        <v>19</v>
      </c>
      <c r="AA1488" s="37"/>
      <c r="AB1488" s="38">
        <f t="shared" si="28"/>
        <v>-1.4428439486387727</v>
      </c>
    </row>
    <row r="1489" spans="1:28">
      <c r="A1489" s="27">
        <v>43486</v>
      </c>
      <c r="B1489" s="29">
        <v>2.9095724385000001E-2</v>
      </c>
      <c r="C1489" s="29">
        <v>2.9095724385000001E-2</v>
      </c>
      <c r="D1489" s="29">
        <v>7.122713460011991E-2</v>
      </c>
      <c r="E1489" s="29">
        <v>3.2585370186598954E-2</v>
      </c>
      <c r="F1489" s="29"/>
      <c r="G1489" s="29"/>
      <c r="H1489" s="29">
        <v>3.2585370186598954E-2</v>
      </c>
      <c r="I1489" s="29">
        <v>3.2585370186598954E-2</v>
      </c>
      <c r="J1489" s="29">
        <v>2.7659943095086851E-4</v>
      </c>
      <c r="K1489" s="59">
        <v>2.7659943095086851E-4</v>
      </c>
      <c r="L1489" s="59">
        <v>5.5591345052205066E-4</v>
      </c>
      <c r="M1489" s="59">
        <v>5.5591345052205066E-4</v>
      </c>
      <c r="N1489" s="29"/>
      <c r="O1489" s="29"/>
      <c r="P1489" s="29">
        <v>2.9973083435167884E-4</v>
      </c>
      <c r="Q1489" s="29">
        <v>2.9973083435167884E-4</v>
      </c>
      <c r="R1489" s="29">
        <v>3.2041088919984736E-3</v>
      </c>
      <c r="S1489" s="29">
        <v>3.2041088919984736E-3</v>
      </c>
      <c r="T1489" s="29">
        <v>0</v>
      </c>
      <c r="U1489" s="29">
        <v>0</v>
      </c>
      <c r="V1489" s="29"/>
      <c r="W1489" s="29"/>
      <c r="X1489" s="29">
        <v>2.941498485456735E-3</v>
      </c>
      <c r="Y1489" s="29">
        <v>2.941498485456735E-3</v>
      </c>
      <c r="Z1489" s="28" t="s">
        <v>19</v>
      </c>
      <c r="AA1489" s="37"/>
      <c r="AB1489" s="38">
        <f t="shared" si="28"/>
        <v>-3.4238918586178886</v>
      </c>
    </row>
    <row r="1490" spans="1:28">
      <c r="A1490" s="27">
        <v>43487</v>
      </c>
      <c r="B1490" s="29">
        <v>0.24991925327566464</v>
      </c>
      <c r="C1490" s="29">
        <v>0.24991925327566464</v>
      </c>
      <c r="D1490" s="29">
        <v>3.6123416055319595E-2</v>
      </c>
      <c r="E1490" s="29">
        <v>0.23242769728581028</v>
      </c>
      <c r="F1490" s="29"/>
      <c r="G1490" s="29"/>
      <c r="H1490" s="29">
        <v>0.23242769728581028</v>
      </c>
      <c r="I1490" s="29">
        <v>0.23242769728581028</v>
      </c>
      <c r="J1490" s="29">
        <v>2.8392062078615959E-3</v>
      </c>
      <c r="K1490" s="59">
        <v>2.8392062078615959E-3</v>
      </c>
      <c r="L1490" s="59">
        <v>3.7628558390957918E-4</v>
      </c>
      <c r="M1490" s="59">
        <v>3.7628558390957918E-4</v>
      </c>
      <c r="N1490" s="29"/>
      <c r="O1490" s="29"/>
      <c r="P1490" s="29">
        <v>2.637669600458806E-3</v>
      </c>
      <c r="Q1490" s="29">
        <v>2.637669600458806E-3</v>
      </c>
      <c r="R1490" s="29">
        <v>3.6223126828647755E-3</v>
      </c>
      <c r="S1490" s="29">
        <v>3.6223126828647755E-3</v>
      </c>
      <c r="T1490" s="29">
        <v>4.6522397363968293E-2</v>
      </c>
      <c r="U1490" s="29">
        <v>4.6522397363968293E-2</v>
      </c>
      <c r="V1490" s="29"/>
      <c r="W1490" s="29"/>
      <c r="X1490" s="29">
        <v>7.1384256049049303E-3</v>
      </c>
      <c r="Y1490" s="29">
        <v>7.1384256049049303E-3</v>
      </c>
      <c r="Z1490" s="28" t="s">
        <v>19</v>
      </c>
      <c r="AA1490" s="37"/>
      <c r="AB1490" s="38">
        <f t="shared" si="28"/>
        <v>-1.4591760817347215</v>
      </c>
    </row>
    <row r="1491" spans="1:28">
      <c r="A1491" s="27">
        <v>43488</v>
      </c>
      <c r="B1491" s="29">
        <v>2.5516369471044166E-2</v>
      </c>
      <c r="C1491" s="29">
        <v>2.5516369471044166E-2</v>
      </c>
      <c r="D1491" s="29">
        <v>6.1415000641501773E-2</v>
      </c>
      <c r="E1491" s="29">
        <v>2.8490655419429928E-2</v>
      </c>
      <c r="F1491" s="29"/>
      <c r="G1491" s="29"/>
      <c r="H1491" s="29">
        <v>2.8490655419429928E-2</v>
      </c>
      <c r="I1491" s="29">
        <v>2.8490655419429928E-2</v>
      </c>
      <c r="J1491" s="29">
        <v>2.4976421393699386E-4</v>
      </c>
      <c r="K1491" s="59">
        <v>2.4976421393699386E-4</v>
      </c>
      <c r="L1491" s="59">
        <v>5.5374171083451078E-4</v>
      </c>
      <c r="M1491" s="59">
        <v>5.5374171083451078E-4</v>
      </c>
      <c r="N1491" s="29"/>
      <c r="O1491" s="29"/>
      <c r="P1491" s="29">
        <v>2.7490114478030578E-4</v>
      </c>
      <c r="Q1491" s="29">
        <v>2.7490114478030578E-4</v>
      </c>
      <c r="R1491" s="29">
        <v>2.6221218674468898E-3</v>
      </c>
      <c r="S1491" s="29">
        <v>2.6221218674468898E-3</v>
      </c>
      <c r="T1491" s="29">
        <v>0</v>
      </c>
      <c r="U1491" s="29">
        <v>0</v>
      </c>
      <c r="V1491" s="29"/>
      <c r="W1491" s="29"/>
      <c r="X1491" s="29">
        <v>2.4072114156417647E-3</v>
      </c>
      <c r="Y1491" s="29">
        <v>2.4072114156417647E-3</v>
      </c>
      <c r="Z1491" s="28" t="s">
        <v>19</v>
      </c>
      <c r="AA1491" s="37"/>
      <c r="AB1491" s="38">
        <f t="shared" si="28"/>
        <v>-3.5581791254919408</v>
      </c>
    </row>
    <row r="1492" spans="1:28">
      <c r="A1492" s="27">
        <v>43489</v>
      </c>
      <c r="B1492" s="29">
        <v>0.54307726287389924</v>
      </c>
      <c r="C1492" s="29">
        <v>0.54307726287389924</v>
      </c>
      <c r="D1492" s="29">
        <v>1.0715044379137346</v>
      </c>
      <c r="E1492" s="29">
        <v>0.58637813186339749</v>
      </c>
      <c r="F1492" s="29"/>
      <c r="G1492" s="29"/>
      <c r="H1492" s="29">
        <v>0.58637813186339749</v>
      </c>
      <c r="I1492" s="29">
        <v>0.58637813186339749</v>
      </c>
      <c r="J1492" s="29">
        <v>6.6472020599670197E-3</v>
      </c>
      <c r="K1492" s="59">
        <v>6.6472020599670197E-3</v>
      </c>
      <c r="L1492" s="59">
        <v>1.2818594710125569E-2</v>
      </c>
      <c r="M1492" s="59">
        <v>1.2818594710125569E-2</v>
      </c>
      <c r="N1492" s="29"/>
      <c r="O1492" s="29"/>
      <c r="P1492" s="29">
        <v>7.1529591554721945E-3</v>
      </c>
      <c r="Q1492" s="29">
        <v>7.1529591554721945E-3</v>
      </c>
      <c r="R1492" s="29">
        <v>1.833418140185727E-3</v>
      </c>
      <c r="S1492" s="29">
        <v>1.833418140185727E-3</v>
      </c>
      <c r="T1492" s="29">
        <v>0</v>
      </c>
      <c r="U1492" s="29">
        <v>0</v>
      </c>
      <c r="V1492" s="29"/>
      <c r="W1492" s="29"/>
      <c r="X1492" s="29">
        <v>1.6831502499908763E-3</v>
      </c>
      <c r="Y1492" s="29">
        <v>1.6831502499908763E-3</v>
      </c>
      <c r="Z1492" s="28" t="s">
        <v>19</v>
      </c>
      <c r="AA1492" s="37"/>
      <c r="AB1492" s="38">
        <f t="shared" si="28"/>
        <v>-0.53379042128890397</v>
      </c>
    </row>
    <row r="1493" spans="1:28">
      <c r="A1493" s="27">
        <v>43490</v>
      </c>
      <c r="B1493" s="29">
        <v>7.6562810179372143</v>
      </c>
      <c r="C1493" s="29">
        <v>0.37778533248584306</v>
      </c>
      <c r="D1493" s="29">
        <v>0.33484756731083187</v>
      </c>
      <c r="E1493" s="29">
        <v>0.37425495896697253</v>
      </c>
      <c r="F1493" s="29"/>
      <c r="G1493" s="29"/>
      <c r="H1493" s="29">
        <v>7.0562014086099181</v>
      </c>
      <c r="I1493" s="29">
        <v>0.37425495896697253</v>
      </c>
      <c r="J1493" s="29">
        <v>0.13468410249397161</v>
      </c>
      <c r="K1493" s="59">
        <v>3.1280027611130818E-3</v>
      </c>
      <c r="L1493" s="59">
        <v>9.3953157004185591E-4</v>
      </c>
      <c r="M1493" s="59">
        <v>9.3953157004185591E-4</v>
      </c>
      <c r="N1493" s="29"/>
      <c r="O1493" s="29"/>
      <c r="P1493" s="29">
        <v>0.12372221939945915</v>
      </c>
      <c r="Q1493" s="29">
        <v>2.948525008743545E-3</v>
      </c>
      <c r="R1493" s="29">
        <v>6.1518176802037531E-3</v>
      </c>
      <c r="S1493" s="29">
        <v>6.1518176802037531E-3</v>
      </c>
      <c r="T1493" s="29">
        <v>0</v>
      </c>
      <c r="U1493" s="29">
        <v>0</v>
      </c>
      <c r="V1493" s="29"/>
      <c r="W1493" s="29"/>
      <c r="X1493" s="29">
        <v>5.645809248465793E-3</v>
      </c>
      <c r="Y1493" s="29">
        <v>5.645809248465793E-3</v>
      </c>
      <c r="Z1493" s="28" t="s">
        <v>19</v>
      </c>
      <c r="AA1493" s="37"/>
      <c r="AB1493" s="38">
        <f t="shared" si="28"/>
        <v>-0.98281800535743302</v>
      </c>
    </row>
    <row r="1494" spans="1:28">
      <c r="A1494" s="27">
        <v>43491</v>
      </c>
      <c r="B1494" s="29">
        <v>8.1079485222405878E-2</v>
      </c>
      <c r="C1494" s="29">
        <v>8.1079485222405878E-2</v>
      </c>
      <c r="D1494" s="29">
        <v>0</v>
      </c>
      <c r="E1494" s="29">
        <v>7.443416906925529E-2</v>
      </c>
      <c r="F1494" s="29"/>
      <c r="G1494" s="29"/>
      <c r="H1494" s="29">
        <v>7.443416906925529E-2</v>
      </c>
      <c r="I1494" s="29">
        <v>7.443416906925529E-2</v>
      </c>
      <c r="J1494" s="29">
        <v>5.4267904846711608E-4</v>
      </c>
      <c r="K1494" s="59">
        <v>5.4267904846711608E-4</v>
      </c>
      <c r="L1494" s="59">
        <v>0</v>
      </c>
      <c r="M1494" s="59">
        <v>0</v>
      </c>
      <c r="N1494" s="29"/>
      <c r="O1494" s="29"/>
      <c r="P1494" s="29">
        <v>4.9820079559140175E-4</v>
      </c>
      <c r="Q1494" s="29">
        <v>4.9820079559140175E-4</v>
      </c>
      <c r="R1494" s="29">
        <v>0</v>
      </c>
      <c r="S1494" s="29">
        <v>0</v>
      </c>
      <c r="T1494" s="29">
        <v>0</v>
      </c>
      <c r="U1494" s="29">
        <v>0</v>
      </c>
      <c r="V1494" s="29"/>
      <c r="W1494" s="29"/>
      <c r="X1494" s="29">
        <v>0</v>
      </c>
      <c r="Y1494" s="29">
        <v>0</v>
      </c>
      <c r="Z1494" s="28" t="s">
        <v>19</v>
      </c>
      <c r="AA1494" s="37"/>
      <c r="AB1494" s="38">
        <f t="shared" si="28"/>
        <v>-2.5978401808879208</v>
      </c>
    </row>
    <row r="1495" spans="1:28">
      <c r="A1495" s="27">
        <v>43492</v>
      </c>
      <c r="B1495" s="29">
        <v>0.66023868464571822</v>
      </c>
      <c r="C1495" s="29">
        <v>0.66023868464571822</v>
      </c>
      <c r="D1495" s="29">
        <v>5.4745153916941139E-3</v>
      </c>
      <c r="E1495" s="29">
        <v>0.60657387783900729</v>
      </c>
      <c r="F1495" s="29"/>
      <c r="G1495" s="29"/>
      <c r="H1495" s="29">
        <v>0.60657387783900729</v>
      </c>
      <c r="I1495" s="29">
        <v>0.60657387783900729</v>
      </c>
      <c r="J1495" s="29">
        <v>8.0365093499554768E-3</v>
      </c>
      <c r="K1495" s="59">
        <v>8.0365093499554768E-3</v>
      </c>
      <c r="L1495" s="59">
        <v>3.5622050048980319E-5</v>
      </c>
      <c r="M1495" s="59">
        <v>3.5622050048980319E-5</v>
      </c>
      <c r="N1495" s="29"/>
      <c r="O1495" s="29"/>
      <c r="P1495" s="29">
        <v>7.380752527280026E-3</v>
      </c>
      <c r="Q1495" s="29">
        <v>7.380752527280026E-3</v>
      </c>
      <c r="R1495" s="29">
        <v>3.7113598778781326E-3</v>
      </c>
      <c r="S1495" s="29">
        <v>3.7113598778781326E-3</v>
      </c>
      <c r="T1495" s="29">
        <v>0</v>
      </c>
      <c r="U1495" s="29">
        <v>0</v>
      </c>
      <c r="V1495" s="29"/>
      <c r="W1495" s="29"/>
      <c r="X1495" s="29">
        <v>3.4071749206233352E-3</v>
      </c>
      <c r="Y1495" s="29">
        <v>3.4071749206233352E-3</v>
      </c>
      <c r="Z1495" s="28" t="s">
        <v>19</v>
      </c>
      <c r="AA1495" s="37"/>
      <c r="AB1495" s="38">
        <f t="shared" si="28"/>
        <v>-0.49992874789425917</v>
      </c>
    </row>
    <row r="1496" spans="1:28">
      <c r="A1496" s="27">
        <v>43493</v>
      </c>
      <c r="B1496" s="29">
        <v>3.1906087011830523E-3</v>
      </c>
      <c r="C1496" s="29">
        <v>3.1906087011830523E-3</v>
      </c>
      <c r="D1496" s="29">
        <v>2.7372859439947794E-3</v>
      </c>
      <c r="E1496" s="29">
        <v>3.1539753849922567E-3</v>
      </c>
      <c r="F1496" s="29"/>
      <c r="G1496" s="29"/>
      <c r="H1496" s="29">
        <v>3.1539753849922567E-3</v>
      </c>
      <c r="I1496" s="29">
        <v>3.1539753849922567E-3</v>
      </c>
      <c r="J1496" s="29">
        <v>3.5253148454395108E-5</v>
      </c>
      <c r="K1496" s="59">
        <v>3.5253148454395108E-5</v>
      </c>
      <c r="L1496" s="59">
        <v>2.9394443185885787E-5</v>
      </c>
      <c r="M1496" s="59">
        <v>2.9394443185885787E-5</v>
      </c>
      <c r="N1496" s="29"/>
      <c r="O1496" s="29"/>
      <c r="P1496" s="29">
        <v>3.4782989993000169E-5</v>
      </c>
      <c r="Q1496" s="29">
        <v>3.4782989993000169E-5</v>
      </c>
      <c r="R1496" s="29">
        <v>0</v>
      </c>
      <c r="S1496" s="29">
        <v>0</v>
      </c>
      <c r="T1496" s="29">
        <v>2.9619734615727134E-2</v>
      </c>
      <c r="U1496" s="29">
        <v>2.9619734615727134E-2</v>
      </c>
      <c r="V1496" s="29"/>
      <c r="W1496" s="29"/>
      <c r="X1496" s="29">
        <v>2.4276486259625562E-3</v>
      </c>
      <c r="Y1496" s="29">
        <v>2.4276486259625562E-3</v>
      </c>
      <c r="Z1496" s="28" t="s">
        <v>19</v>
      </c>
      <c r="AA1496" s="37"/>
      <c r="AB1496" s="38">
        <f t="shared" si="28"/>
        <v>-5.759091594849596</v>
      </c>
    </row>
    <row r="1497" spans="1:28">
      <c r="A1497" s="27">
        <v>43494</v>
      </c>
      <c r="B1497" s="29">
        <v>0.18796204363312444</v>
      </c>
      <c r="C1497" s="29">
        <v>0.18796204363312444</v>
      </c>
      <c r="D1497" s="29">
        <v>0</v>
      </c>
      <c r="E1497" s="29">
        <v>0.17255657822707102</v>
      </c>
      <c r="F1497" s="29"/>
      <c r="G1497" s="29"/>
      <c r="H1497" s="29">
        <v>0.17255657822707102</v>
      </c>
      <c r="I1497" s="29">
        <v>0.17255657822707102</v>
      </c>
      <c r="J1497" s="29">
        <v>2.7337329856252403E-3</v>
      </c>
      <c r="K1497" s="59">
        <v>2.7337329856252403E-3</v>
      </c>
      <c r="L1497" s="59">
        <v>0</v>
      </c>
      <c r="M1497" s="59">
        <v>0</v>
      </c>
      <c r="N1497" s="29"/>
      <c r="O1497" s="29"/>
      <c r="P1497" s="29">
        <v>2.5096748293857878E-3</v>
      </c>
      <c r="Q1497" s="29">
        <v>2.5096748293857878E-3</v>
      </c>
      <c r="R1497" s="29">
        <v>0</v>
      </c>
      <c r="S1497" s="29">
        <v>0</v>
      </c>
      <c r="T1497" s="29">
        <v>0</v>
      </c>
      <c r="U1497" s="29">
        <v>0</v>
      </c>
      <c r="V1497" s="29"/>
      <c r="W1497" s="29"/>
      <c r="X1497" s="29">
        <v>0</v>
      </c>
      <c r="Y1497" s="29">
        <v>0</v>
      </c>
      <c r="Z1497" s="28" t="s">
        <v>19</v>
      </c>
      <c r="AA1497" s="37"/>
      <c r="AB1497" s="38">
        <f t="shared" si="28"/>
        <v>-1.7570301065654421</v>
      </c>
    </row>
    <row r="1498" spans="1:28">
      <c r="A1498" s="27">
        <v>43495</v>
      </c>
      <c r="B1498" s="29">
        <v>2.8426956546725459</v>
      </c>
      <c r="C1498" s="29">
        <v>2.8426956546725459</v>
      </c>
      <c r="D1498" s="29">
        <v>5.2997617881432371</v>
      </c>
      <c r="E1498" s="29">
        <v>3.0442600464355452</v>
      </c>
      <c r="F1498" s="29"/>
      <c r="G1498" s="29"/>
      <c r="H1498" s="29">
        <v>3.0442600464355452</v>
      </c>
      <c r="I1498" s="29">
        <v>3.0442600464355452</v>
      </c>
      <c r="J1498" s="29">
        <v>2.1285034130104401E-2</v>
      </c>
      <c r="K1498" s="59">
        <v>2.1285034130104401E-2</v>
      </c>
      <c r="L1498" s="59">
        <v>6.8003712413045633E-2</v>
      </c>
      <c r="M1498" s="59">
        <v>6.8003712413045633E-2</v>
      </c>
      <c r="N1498" s="29"/>
      <c r="O1498" s="29"/>
      <c r="P1498" s="29">
        <v>2.5114309245263526E-2</v>
      </c>
      <c r="Q1498" s="29">
        <v>2.5114309245263526E-2</v>
      </c>
      <c r="R1498" s="29">
        <v>3.8304605012084977E-2</v>
      </c>
      <c r="S1498" s="29">
        <v>3.8304605012084977E-2</v>
      </c>
      <c r="T1498" s="29">
        <v>0.21266363879241251</v>
      </c>
      <c r="U1498" s="29">
        <v>0.21266363879241251</v>
      </c>
      <c r="V1498" s="29"/>
      <c r="W1498" s="29"/>
      <c r="X1498" s="29">
        <v>5.2595160760556189E-2</v>
      </c>
      <c r="Y1498" s="29">
        <v>5.2595160760556189E-2</v>
      </c>
      <c r="Z1498" s="28" t="s">
        <v>19</v>
      </c>
      <c r="AA1498" s="37"/>
      <c r="AB1498" s="38">
        <f t="shared" si="28"/>
        <v>1.1132578655343934</v>
      </c>
    </row>
    <row r="1499" spans="1:28">
      <c r="A1499" s="27">
        <v>43496</v>
      </c>
      <c r="B1499" s="29">
        <v>5.2814754366371355E-2</v>
      </c>
      <c r="C1499" s="29">
        <v>5.2814754366371355E-2</v>
      </c>
      <c r="D1499" s="29">
        <v>0.87351234910290898</v>
      </c>
      <c r="E1499" s="29">
        <v>0.12009941036431403</v>
      </c>
      <c r="F1499" s="29"/>
      <c r="G1499" s="29"/>
      <c r="H1499" s="29">
        <v>0.12009941036431403</v>
      </c>
      <c r="I1499" s="29">
        <v>0.12009941036431403</v>
      </c>
      <c r="J1499" s="29">
        <v>3.2570214877783422E-4</v>
      </c>
      <c r="K1499" s="59">
        <v>3.2570214877783422E-4</v>
      </c>
      <c r="L1499" s="59">
        <v>4.0706009707361874E-3</v>
      </c>
      <c r="M1499" s="59">
        <v>4.0706009707361874E-3</v>
      </c>
      <c r="N1499" s="29"/>
      <c r="O1499" s="29"/>
      <c r="P1499" s="29">
        <v>6.3281573886947321E-4</v>
      </c>
      <c r="Q1499" s="29">
        <v>6.3281573886947321E-4</v>
      </c>
      <c r="R1499" s="29">
        <v>2.0973794682610353E-3</v>
      </c>
      <c r="S1499" s="29">
        <v>2.0973794682610353E-3</v>
      </c>
      <c r="T1499" s="29">
        <v>0</v>
      </c>
      <c r="U1499" s="29">
        <v>0</v>
      </c>
      <c r="V1499" s="29"/>
      <c r="W1499" s="29"/>
      <c r="X1499" s="29">
        <v>1.9254771723659721E-3</v>
      </c>
      <c r="Y1499" s="29">
        <v>1.9254771723659721E-3</v>
      </c>
      <c r="Z1499" s="28" t="s">
        <v>19</v>
      </c>
      <c r="AA1499" s="37"/>
      <c r="AB1499" s="38">
        <f t="shared" si="28"/>
        <v>-2.1194354594476845</v>
      </c>
    </row>
    <row r="1500" spans="1:28">
      <c r="A1500" s="27">
        <v>43497</v>
      </c>
      <c r="B1500" s="29">
        <v>0.23933095226056911</v>
      </c>
      <c r="C1500" s="29">
        <v>0.23933095226056911</v>
      </c>
      <c r="D1500" s="29">
        <v>1.5166087808353372E-3</v>
      </c>
      <c r="E1500" s="29">
        <v>0.21983936470874532</v>
      </c>
      <c r="F1500" s="29"/>
      <c r="G1500" s="29"/>
      <c r="H1500" s="29">
        <v>0.21983936470874532</v>
      </c>
      <c r="I1500" s="29">
        <v>0.21983936470874532</v>
      </c>
      <c r="J1500" s="29">
        <v>7.2641151832324245E-4</v>
      </c>
      <c r="K1500" s="59">
        <v>7.2641151832324245E-4</v>
      </c>
      <c r="L1500" s="59">
        <v>1.781102502449016E-5</v>
      </c>
      <c r="M1500" s="59">
        <v>1.781102502449016E-5</v>
      </c>
      <c r="N1500" s="29"/>
      <c r="O1500" s="29"/>
      <c r="P1500" s="29">
        <v>6.6833244836306694E-4</v>
      </c>
      <c r="Q1500" s="29">
        <v>6.6833244836306694E-4</v>
      </c>
      <c r="R1500" s="29">
        <v>1.8270576262562016E-3</v>
      </c>
      <c r="S1500" s="29">
        <v>1.8270576262562016E-3</v>
      </c>
      <c r="T1500" s="29">
        <v>4.2408050583311069E-2</v>
      </c>
      <c r="U1500" s="29">
        <v>4.2408050583311069E-2</v>
      </c>
      <c r="V1500" s="29"/>
      <c r="W1500" s="29"/>
      <c r="X1500" s="29">
        <v>5.1530966023137842E-3</v>
      </c>
      <c r="Y1500" s="29">
        <v>5.1530966023137842E-3</v>
      </c>
      <c r="Z1500" s="28" t="s">
        <v>19</v>
      </c>
      <c r="AA1500" s="37"/>
      <c r="AB1500" s="38">
        <f t="shared" si="28"/>
        <v>-1.5148581597415141</v>
      </c>
    </row>
    <row r="1501" spans="1:28">
      <c r="A1501" s="27">
        <v>43498</v>
      </c>
      <c r="B1501" s="29">
        <v>2.3046980188544074E-2</v>
      </c>
      <c r="C1501" s="29">
        <v>2.3046980188544074E-2</v>
      </c>
      <c r="D1501" s="29">
        <v>5.7034311488644567E-2</v>
      </c>
      <c r="E1501" s="29">
        <v>2.5867931176035398E-2</v>
      </c>
      <c r="F1501" s="29"/>
      <c r="G1501" s="29"/>
      <c r="H1501" s="29">
        <v>2.5867931176035398E-2</v>
      </c>
      <c r="I1501" s="29">
        <v>2.5867931176035398E-2</v>
      </c>
      <c r="J1501" s="29">
        <v>1.7986716630578726E-4</v>
      </c>
      <c r="K1501" s="59">
        <v>1.7986716630578726E-4</v>
      </c>
      <c r="L1501" s="59">
        <v>4.4683913089262528E-4</v>
      </c>
      <c r="M1501" s="59">
        <v>4.4683913089262528E-4</v>
      </c>
      <c r="N1501" s="29"/>
      <c r="O1501" s="29"/>
      <c r="P1501" s="29">
        <v>2.0206168644330309E-4</v>
      </c>
      <c r="Q1501" s="29">
        <v>2.0206168644330309E-4</v>
      </c>
      <c r="R1501" s="29">
        <v>7.2509858796590762E-3</v>
      </c>
      <c r="S1501" s="29">
        <v>7.2509858796590762E-3</v>
      </c>
      <c r="T1501" s="29">
        <v>3.3983435746727221E-2</v>
      </c>
      <c r="U1501" s="29">
        <v>3.3983435746727221E-2</v>
      </c>
      <c r="V1501" s="29"/>
      <c r="W1501" s="29"/>
      <c r="X1501" s="29">
        <v>9.44199116820554E-3</v>
      </c>
      <c r="Y1501" s="29">
        <v>9.44199116820554E-3</v>
      </c>
      <c r="Z1501" s="28" t="s">
        <v>19</v>
      </c>
      <c r="AA1501" s="37"/>
      <c r="AB1501" s="38">
        <f t="shared" si="28"/>
        <v>-3.6547512559844675</v>
      </c>
    </row>
    <row r="1502" spans="1:28">
      <c r="A1502" s="27">
        <v>43499</v>
      </c>
      <c r="B1502" s="29">
        <v>0.3095372771566004</v>
      </c>
      <c r="C1502" s="29">
        <v>0.3095372771566004</v>
      </c>
      <c r="D1502" s="29">
        <v>0</v>
      </c>
      <c r="E1502" s="29">
        <v>0.28415616677077205</v>
      </c>
      <c r="F1502" s="29"/>
      <c r="G1502" s="29"/>
      <c r="H1502" s="29">
        <v>0.28415616677077205</v>
      </c>
      <c r="I1502" s="29">
        <v>0.28415616677077205</v>
      </c>
      <c r="J1502" s="29">
        <v>1.3542485169110738E-2</v>
      </c>
      <c r="K1502" s="59">
        <v>1.3542485169110738E-2</v>
      </c>
      <c r="L1502" s="59">
        <v>0</v>
      </c>
      <c r="M1502" s="59">
        <v>0</v>
      </c>
      <c r="N1502" s="29"/>
      <c r="O1502" s="29"/>
      <c r="P1502" s="29">
        <v>1.2432413926554737E-2</v>
      </c>
      <c r="Q1502" s="29">
        <v>1.2432413926554737E-2</v>
      </c>
      <c r="R1502" s="29">
        <v>9.3817580460501208E-3</v>
      </c>
      <c r="S1502" s="29">
        <v>9.3817580460501208E-3</v>
      </c>
      <c r="T1502" s="29">
        <v>0</v>
      </c>
      <c r="U1502" s="29">
        <v>0</v>
      </c>
      <c r="V1502" s="29"/>
      <c r="W1502" s="29"/>
      <c r="X1502" s="29">
        <v>8.6128243494762967E-3</v>
      </c>
      <c r="Y1502" s="29">
        <v>8.6128243494762967E-3</v>
      </c>
      <c r="Z1502" s="28" t="s">
        <v>19</v>
      </c>
      <c r="AA1502" s="37"/>
      <c r="AB1502" s="38">
        <f t="shared" si="28"/>
        <v>-1.2582313089555091</v>
      </c>
    </row>
    <row r="1503" spans="1:28">
      <c r="A1503" s="27">
        <v>43500</v>
      </c>
      <c r="B1503" s="29">
        <v>0.41056682470573064</v>
      </c>
      <c r="C1503" s="29">
        <v>0.41056682470573064</v>
      </c>
      <c r="D1503" s="29">
        <v>9.3183658376099973E-3</v>
      </c>
      <c r="E1503" s="29">
        <v>0.37765444189620823</v>
      </c>
      <c r="F1503" s="29"/>
      <c r="G1503" s="29"/>
      <c r="H1503" s="29">
        <v>0.37765444189620823</v>
      </c>
      <c r="I1503" s="29">
        <v>0.37765444189620823</v>
      </c>
      <c r="J1503" s="29">
        <v>8.0524246673927911E-3</v>
      </c>
      <c r="K1503" s="59">
        <v>8.0524246673927911E-3</v>
      </c>
      <c r="L1503" s="59">
        <v>5.2561279508677041E-5</v>
      </c>
      <c r="M1503" s="59">
        <v>5.2561279508677041E-5</v>
      </c>
      <c r="N1503" s="29"/>
      <c r="O1503" s="29"/>
      <c r="P1503" s="29">
        <v>7.3965594535899569E-3</v>
      </c>
      <c r="Q1503" s="29">
        <v>7.3965594535899569E-3</v>
      </c>
      <c r="R1503" s="29">
        <v>3.324958656659458E-3</v>
      </c>
      <c r="S1503" s="29">
        <v>3.324958656659458E-3</v>
      </c>
      <c r="T1503" s="29">
        <v>0</v>
      </c>
      <c r="U1503" s="29">
        <v>0</v>
      </c>
      <c r="V1503" s="29"/>
      <c r="W1503" s="29"/>
      <c r="X1503" s="29">
        <v>3.0524433414838873E-3</v>
      </c>
      <c r="Y1503" s="29">
        <v>3.0524433414838873E-3</v>
      </c>
      <c r="Z1503" s="28" t="s">
        <v>19</v>
      </c>
      <c r="AA1503" s="37"/>
      <c r="AB1503" s="38">
        <f t="shared" si="28"/>
        <v>-0.97377567635299711</v>
      </c>
    </row>
    <row r="1504" spans="1:28">
      <c r="A1504" s="27">
        <v>43501</v>
      </c>
      <c r="B1504" s="29">
        <v>7.2886692744773732E-2</v>
      </c>
      <c r="C1504" s="29">
        <v>7.2886692744773732E-2</v>
      </c>
      <c r="D1504" s="29">
        <v>0.14158013477008916</v>
      </c>
      <c r="E1504" s="29">
        <v>7.8516842451005375E-2</v>
      </c>
      <c r="F1504" s="29"/>
      <c r="G1504" s="29"/>
      <c r="H1504" s="29">
        <v>7.8516842451005375E-2</v>
      </c>
      <c r="I1504" s="29">
        <v>7.8516842451005375E-2</v>
      </c>
      <c r="J1504" s="29">
        <v>4.3156087011830555E-3</v>
      </c>
      <c r="K1504" s="59">
        <v>4.3156087011830555E-3</v>
      </c>
      <c r="L1504" s="59">
        <v>2.2263781280612701E-3</v>
      </c>
      <c r="M1504" s="59">
        <v>2.2263781280612701E-3</v>
      </c>
      <c r="N1504" s="29"/>
      <c r="O1504" s="29"/>
      <c r="P1504" s="29">
        <v>4.1443742929090175E-3</v>
      </c>
      <c r="Q1504" s="29">
        <v>4.1443742929090175E-3</v>
      </c>
      <c r="R1504" s="29">
        <v>3.0562269431370056E-3</v>
      </c>
      <c r="S1504" s="29">
        <v>3.0562269431370056E-3</v>
      </c>
      <c r="T1504" s="29">
        <v>5.8313295930180781E-2</v>
      </c>
      <c r="U1504" s="29">
        <v>5.8313295930180781E-2</v>
      </c>
      <c r="V1504" s="29"/>
      <c r="W1504" s="29"/>
      <c r="X1504" s="29">
        <v>7.5851246304879391E-3</v>
      </c>
      <c r="Y1504" s="29">
        <v>7.5851246304879391E-3</v>
      </c>
      <c r="Z1504" s="28" t="s">
        <v>19</v>
      </c>
      <c r="AA1504" s="37"/>
      <c r="AB1504" s="38">
        <f t="shared" si="28"/>
        <v>-2.5444421236910961</v>
      </c>
    </row>
    <row r="1505" spans="1:28">
      <c r="A1505" s="27">
        <v>43502</v>
      </c>
      <c r="B1505" s="29">
        <v>0.87379707469363466</v>
      </c>
      <c r="C1505" s="29">
        <v>0.87379707469363466</v>
      </c>
      <c r="D1505" s="29">
        <v>1.1113716040869486</v>
      </c>
      <c r="E1505" s="29">
        <v>0.89399838692653333</v>
      </c>
      <c r="F1505" s="29"/>
      <c r="G1505" s="29"/>
      <c r="H1505" s="29">
        <v>0.89399838692653333</v>
      </c>
      <c r="I1505" s="29">
        <v>0.89399838692653333</v>
      </c>
      <c r="J1505" s="29">
        <v>1.0352086248568886E-2</v>
      </c>
      <c r="K1505" s="59">
        <v>1.0352086248568886E-2</v>
      </c>
      <c r="L1505" s="59">
        <v>5.8741614852285467E-3</v>
      </c>
      <c r="M1505" s="59">
        <v>5.8741614852285467E-3</v>
      </c>
      <c r="N1505" s="29"/>
      <c r="O1505" s="29"/>
      <c r="P1505" s="29">
        <v>9.9894938352616709E-3</v>
      </c>
      <c r="Q1505" s="29">
        <v>9.9894938352616709E-3</v>
      </c>
      <c r="R1505" s="29">
        <v>0</v>
      </c>
      <c r="S1505" s="29">
        <v>0</v>
      </c>
      <c r="T1505" s="29">
        <v>6.7877816368331997E-2</v>
      </c>
      <c r="U1505" s="29">
        <v>6.7877816368331997E-2</v>
      </c>
      <c r="V1505" s="29"/>
      <c r="W1505" s="29"/>
      <c r="X1505" s="29">
        <v>5.5633006094668079E-3</v>
      </c>
      <c r="Y1505" s="29">
        <v>5.5633006094668079E-3</v>
      </c>
      <c r="Z1505" s="28" t="s">
        <v>19</v>
      </c>
      <c r="AA1505" s="37"/>
      <c r="AB1505" s="38">
        <f t="shared" si="28"/>
        <v>-0.11205130814298749</v>
      </c>
    </row>
    <row r="1506" spans="1:28">
      <c r="A1506" s="27">
        <v>43503</v>
      </c>
      <c r="B1506" s="29">
        <v>5.5283441333888461E-2</v>
      </c>
      <c r="C1506" s="29">
        <v>5.5283441333888461E-2</v>
      </c>
      <c r="D1506" s="29">
        <v>9.6640560832514707E-3</v>
      </c>
      <c r="E1506" s="29">
        <v>5.1529989593139348E-2</v>
      </c>
      <c r="F1506" s="29"/>
      <c r="G1506" s="29"/>
      <c r="H1506" s="29">
        <v>5.1529989593139348E-2</v>
      </c>
      <c r="I1506" s="29">
        <v>5.1529989593139348E-2</v>
      </c>
      <c r="J1506" s="29">
        <v>6.2981593292139111E-4</v>
      </c>
      <c r="K1506" s="59">
        <v>6.2981593292139111E-4</v>
      </c>
      <c r="L1506" s="59">
        <v>9.4416672534852053E-5</v>
      </c>
      <c r="M1506" s="59">
        <v>9.4416672534852053E-5</v>
      </c>
      <c r="N1506" s="29"/>
      <c r="O1506" s="29"/>
      <c r="P1506" s="29">
        <v>5.8572088908846384E-4</v>
      </c>
      <c r="Q1506" s="29">
        <v>5.8572088908846384E-4</v>
      </c>
      <c r="R1506" s="29">
        <v>5.9884238646482632E-3</v>
      </c>
      <c r="S1506" s="29">
        <v>5.9884238646482632E-3</v>
      </c>
      <c r="T1506" s="29">
        <v>4.8089767566123431E-4</v>
      </c>
      <c r="U1506" s="29">
        <v>4.8089767566123431E-4</v>
      </c>
      <c r="V1506" s="29"/>
      <c r="W1506" s="29"/>
      <c r="X1506" s="29">
        <v>5.5370241961972197E-3</v>
      </c>
      <c r="Y1506" s="29">
        <v>5.5370241961972197E-3</v>
      </c>
      <c r="Z1506" s="28" t="s">
        <v>19</v>
      </c>
      <c r="AA1506" s="37"/>
      <c r="AB1506" s="38">
        <f t="shared" si="28"/>
        <v>-2.9655913185993437</v>
      </c>
    </row>
    <row r="1507" spans="1:28">
      <c r="A1507" s="27">
        <v>43504</v>
      </c>
      <c r="B1507" s="29">
        <v>3.1186633379977093E-2</v>
      </c>
      <c r="C1507" s="29">
        <v>3.1186633379977093E-2</v>
      </c>
      <c r="D1507" s="29">
        <v>0</v>
      </c>
      <c r="E1507" s="29">
        <v>2.8630560928433264E-2</v>
      </c>
      <c r="F1507" s="29"/>
      <c r="G1507" s="29"/>
      <c r="H1507" s="29">
        <v>2.8630560928433264E-2</v>
      </c>
      <c r="I1507" s="29">
        <v>2.8630560928433264E-2</v>
      </c>
      <c r="J1507" s="29">
        <v>2.9973921892888938E-4</v>
      </c>
      <c r="K1507" s="59">
        <v>2.9973921892888938E-4</v>
      </c>
      <c r="L1507" s="59">
        <v>0</v>
      </c>
      <c r="M1507" s="59">
        <v>0</v>
      </c>
      <c r="N1507" s="29"/>
      <c r="O1507" s="29"/>
      <c r="P1507" s="29">
        <v>2.7517243896208165E-4</v>
      </c>
      <c r="Q1507" s="29">
        <v>2.7517243896208165E-4</v>
      </c>
      <c r="R1507" s="29">
        <v>0</v>
      </c>
      <c r="S1507" s="29">
        <v>0</v>
      </c>
      <c r="T1507" s="29">
        <v>0</v>
      </c>
      <c r="U1507" s="29">
        <v>0</v>
      </c>
      <c r="V1507" s="29"/>
      <c r="W1507" s="29"/>
      <c r="X1507" s="29">
        <v>0</v>
      </c>
      <c r="Y1507" s="29">
        <v>0</v>
      </c>
      <c r="Z1507" s="28" t="s">
        <v>19</v>
      </c>
      <c r="AA1507" s="37"/>
      <c r="AB1507" s="38">
        <f t="shared" si="28"/>
        <v>-3.5532805677331547</v>
      </c>
    </row>
    <row r="1508" spans="1:28">
      <c r="A1508" s="27">
        <v>43505</v>
      </c>
      <c r="B1508" s="29">
        <v>0.13052592499115279</v>
      </c>
      <c r="C1508" s="29">
        <v>0.13052592499115279</v>
      </c>
      <c r="D1508" s="29">
        <v>8.1563091550768164E-3</v>
      </c>
      <c r="E1508" s="29">
        <v>0.12048216841755729</v>
      </c>
      <c r="F1508" s="29"/>
      <c r="G1508" s="29"/>
      <c r="H1508" s="29">
        <v>0.12048216841755729</v>
      </c>
      <c r="I1508" s="29">
        <v>0.12048216841755729</v>
      </c>
      <c r="J1508" s="29">
        <v>2.7188446525927916E-3</v>
      </c>
      <c r="K1508" s="59">
        <v>2.7188446525927916E-3</v>
      </c>
      <c r="L1508" s="59">
        <v>1.3341082932890832E-4</v>
      </c>
      <c r="M1508" s="59">
        <v>1.3341082932890832E-4</v>
      </c>
      <c r="N1508" s="29"/>
      <c r="O1508" s="29"/>
      <c r="P1508" s="29">
        <v>2.5068452844125128E-3</v>
      </c>
      <c r="Q1508" s="29">
        <v>2.5068452844125128E-3</v>
      </c>
      <c r="R1508" s="29">
        <v>1.3961328075308484E-3</v>
      </c>
      <c r="S1508" s="29">
        <v>1.3961328075308484E-3</v>
      </c>
      <c r="T1508" s="29">
        <v>3.4909609048000716E-2</v>
      </c>
      <c r="U1508" s="29">
        <v>3.4909609048000716E-2</v>
      </c>
      <c r="V1508" s="29"/>
      <c r="W1508" s="29"/>
      <c r="X1508" s="29">
        <v>4.1429144921718182E-3</v>
      </c>
      <c r="Y1508" s="29">
        <v>4.1429144921718182E-3</v>
      </c>
      <c r="Z1508" s="28" t="s">
        <v>19</v>
      </c>
      <c r="AA1508" s="37"/>
      <c r="AB1508" s="38">
        <f t="shared" si="28"/>
        <v>-2.1162535169388224</v>
      </c>
    </row>
    <row r="1509" spans="1:28">
      <c r="A1509" s="27">
        <v>43506</v>
      </c>
      <c r="B1509" s="29">
        <v>7.3377069552219745E-2</v>
      </c>
      <c r="C1509" s="29">
        <v>7.3377069552219745E-2</v>
      </c>
      <c r="D1509" s="29">
        <v>4.2442425861608332E-2</v>
      </c>
      <c r="E1509" s="29">
        <v>7.0841650304733342E-2</v>
      </c>
      <c r="F1509" s="29"/>
      <c r="G1509" s="29"/>
      <c r="H1509" s="29">
        <v>7.0841650304733342E-2</v>
      </c>
      <c r="I1509" s="29">
        <v>7.0841650304733342E-2</v>
      </c>
      <c r="J1509" s="29">
        <v>9.5635269175054925E-4</v>
      </c>
      <c r="K1509" s="59">
        <v>9.5635269175054925E-4</v>
      </c>
      <c r="L1509" s="59">
        <v>5.1135452845311254E-4</v>
      </c>
      <c r="M1509" s="59">
        <v>5.1135452845311254E-4</v>
      </c>
      <c r="N1509" s="29"/>
      <c r="O1509" s="29"/>
      <c r="P1509" s="29">
        <v>9.198641202280048E-4</v>
      </c>
      <c r="Q1509" s="29">
        <v>9.198641202280048E-4</v>
      </c>
      <c r="R1509" s="29">
        <v>1.3153542806258745E-2</v>
      </c>
      <c r="S1509" s="29">
        <v>1.3153542806258745E-2</v>
      </c>
      <c r="T1509" s="29">
        <v>1.6973906848339122E-2</v>
      </c>
      <c r="U1509" s="29">
        <v>1.6973906848339122E-2</v>
      </c>
      <c r="V1509" s="29"/>
      <c r="W1509" s="29"/>
      <c r="X1509" s="29">
        <v>1.346666180066421E-2</v>
      </c>
      <c r="Y1509" s="29">
        <v>1.346666180066421E-2</v>
      </c>
      <c r="Z1509" s="28" t="s">
        <v>19</v>
      </c>
      <c r="AA1509" s="37"/>
      <c r="AB1509" s="38">
        <f t="shared" si="28"/>
        <v>-2.6473081701116783</v>
      </c>
    </row>
    <row r="1510" spans="1:28">
      <c r="A1510" s="27">
        <v>43507</v>
      </c>
      <c r="B1510" s="29">
        <v>2.8178238951619292E-2</v>
      </c>
      <c r="C1510" s="29">
        <v>2.8178238951619292E-2</v>
      </c>
      <c r="D1510" s="29">
        <v>2.3688663282571912E-3</v>
      </c>
      <c r="E1510" s="29">
        <v>2.6062498897188497E-2</v>
      </c>
      <c r="F1510" s="29"/>
      <c r="G1510" s="29"/>
      <c r="H1510" s="29">
        <v>2.6062498897188497E-2</v>
      </c>
      <c r="I1510" s="29">
        <v>2.6062498897188497E-2</v>
      </c>
      <c r="J1510" s="29">
        <v>4.6627896174895195E-4</v>
      </c>
      <c r="K1510" s="59">
        <v>4.6627896174895195E-4</v>
      </c>
      <c r="L1510" s="59">
        <v>1.781102502449016E-5</v>
      </c>
      <c r="M1510" s="59">
        <v>1.781102502449016E-5</v>
      </c>
      <c r="N1510" s="29"/>
      <c r="O1510" s="29"/>
      <c r="P1510" s="29">
        <v>4.2951958419016066E-4</v>
      </c>
      <c r="Q1510" s="29">
        <v>4.2951958419016066E-4</v>
      </c>
      <c r="R1510" s="29">
        <v>0</v>
      </c>
      <c r="S1510" s="29">
        <v>0</v>
      </c>
      <c r="T1510" s="29">
        <v>0</v>
      </c>
      <c r="U1510" s="29">
        <v>0</v>
      </c>
      <c r="V1510" s="29"/>
      <c r="W1510" s="29"/>
      <c r="X1510" s="29">
        <v>0</v>
      </c>
      <c r="Y1510" s="29">
        <v>0</v>
      </c>
      <c r="Z1510" s="28" t="s">
        <v>19</v>
      </c>
      <c r="AA1510" s="37"/>
      <c r="AB1510" s="38">
        <f t="shared" si="28"/>
        <v>-3.6472578217372282</v>
      </c>
    </row>
    <row r="1511" spans="1:28">
      <c r="A1511" s="27">
        <v>43508</v>
      </c>
      <c r="B1511" s="29">
        <v>0.23774583118565232</v>
      </c>
      <c r="C1511" s="29">
        <v>0.23774583118565232</v>
      </c>
      <c r="D1511" s="29">
        <v>1.7141751885701662</v>
      </c>
      <c r="E1511" s="29">
        <v>0.35887365144160799</v>
      </c>
      <c r="F1511" s="29"/>
      <c r="G1511" s="29"/>
      <c r="H1511" s="29">
        <v>0.35887365144160799</v>
      </c>
      <c r="I1511" s="29">
        <v>0.35887365144160799</v>
      </c>
      <c r="J1511" s="29">
        <v>7.6400321447396054E-3</v>
      </c>
      <c r="K1511" s="59">
        <v>7.6400321447396054E-3</v>
      </c>
      <c r="L1511" s="59">
        <v>1.595927951043382E-2</v>
      </c>
      <c r="M1511" s="59">
        <v>1.595927951043382E-2</v>
      </c>
      <c r="N1511" s="29"/>
      <c r="O1511" s="29"/>
      <c r="P1511" s="29">
        <v>8.3222804294431178E-3</v>
      </c>
      <c r="Q1511" s="29">
        <v>8.3222804294431178E-3</v>
      </c>
      <c r="R1511" s="29">
        <v>3.2470423610227706E-3</v>
      </c>
      <c r="S1511" s="29">
        <v>3.2470423610227706E-3</v>
      </c>
      <c r="T1511" s="29">
        <v>0</v>
      </c>
      <c r="U1511" s="29">
        <v>0</v>
      </c>
      <c r="V1511" s="29"/>
      <c r="W1511" s="29"/>
      <c r="X1511" s="29">
        <v>2.9809131053611182E-3</v>
      </c>
      <c r="Y1511" s="29">
        <v>2.9809131053611182E-3</v>
      </c>
      <c r="Z1511" s="28" t="s">
        <v>19</v>
      </c>
      <c r="AA1511" s="37"/>
      <c r="AB1511" s="38">
        <f t="shared" si="28"/>
        <v>-1.0247848982864354</v>
      </c>
    </row>
    <row r="1512" spans="1:28">
      <c r="A1512" s="27">
        <v>43509</v>
      </c>
      <c r="B1512" s="29">
        <v>0.23425440042082574</v>
      </c>
      <c r="C1512" s="29">
        <v>0.23425440042082574</v>
      </c>
      <c r="D1512" s="29">
        <v>2.2965283318611198</v>
      </c>
      <c r="E1512" s="29">
        <v>0.40334802150475713</v>
      </c>
      <c r="F1512" s="29"/>
      <c r="G1512" s="29"/>
      <c r="H1512" s="29">
        <v>0.40334802150475713</v>
      </c>
      <c r="I1512" s="29">
        <v>0.40334802150475713</v>
      </c>
      <c r="J1512" s="29">
        <v>3.2497842525493954E-3</v>
      </c>
      <c r="K1512" s="59">
        <v>3.2497842525493954E-3</v>
      </c>
      <c r="L1512" s="59">
        <v>8.3261936405650439E-2</v>
      </c>
      <c r="M1512" s="59">
        <v>8.3261936405650439E-2</v>
      </c>
      <c r="N1512" s="29"/>
      <c r="O1512" s="29"/>
      <c r="P1512" s="29">
        <v>9.8086049258709809E-3</v>
      </c>
      <c r="Q1512" s="29">
        <v>9.8086049258709809E-3</v>
      </c>
      <c r="R1512" s="29">
        <v>1.8396196412670145E-2</v>
      </c>
      <c r="S1512" s="29">
        <v>1.8396196412670145E-2</v>
      </c>
      <c r="T1512" s="29">
        <v>0</v>
      </c>
      <c r="U1512" s="29">
        <v>0</v>
      </c>
      <c r="V1512" s="29"/>
      <c r="W1512" s="29"/>
      <c r="X1512" s="29">
        <v>1.6888434728659536E-2</v>
      </c>
      <c r="Y1512" s="29">
        <v>1.6888434728659536E-2</v>
      </c>
      <c r="Z1512" s="28" t="s">
        <v>19</v>
      </c>
      <c r="AA1512" s="37"/>
      <c r="AB1512" s="38">
        <f t="shared" si="28"/>
        <v>-0.90795551276859787</v>
      </c>
    </row>
    <row r="1513" spans="1:28">
      <c r="A1513" s="27">
        <v>43510</v>
      </c>
      <c r="B1513" s="29">
        <v>2.9598916592460649E-3</v>
      </c>
      <c r="C1513" s="29">
        <v>2.9598916592460649E-3</v>
      </c>
      <c r="D1513" s="29">
        <v>9.6247810728174021E-3</v>
      </c>
      <c r="E1513" s="29">
        <v>3.5061494106054499E-3</v>
      </c>
      <c r="F1513" s="29"/>
      <c r="G1513" s="29"/>
      <c r="H1513" s="29">
        <v>3.5061494106054499E-3</v>
      </c>
      <c r="I1513" s="29">
        <v>3.5061494106054499E-3</v>
      </c>
      <c r="J1513" s="29">
        <v>1.8858923801043127E-5</v>
      </c>
      <c r="K1513" s="59">
        <v>1.8858923801043127E-5</v>
      </c>
      <c r="L1513" s="59">
        <v>3.5622050048980319E-5</v>
      </c>
      <c r="M1513" s="59">
        <v>3.5622050048980319E-5</v>
      </c>
      <c r="N1513" s="29"/>
      <c r="O1513" s="29"/>
      <c r="P1513" s="29">
        <v>2.0232838217583304E-5</v>
      </c>
      <c r="Q1513" s="29">
        <v>2.0232838217583304E-5</v>
      </c>
      <c r="R1513" s="29">
        <v>2.8765424246279098E-3</v>
      </c>
      <c r="S1513" s="29">
        <v>2.8765424246279098E-3</v>
      </c>
      <c r="T1513" s="29">
        <v>0</v>
      </c>
      <c r="U1513" s="29">
        <v>0</v>
      </c>
      <c r="V1513" s="29"/>
      <c r="W1513" s="29"/>
      <c r="X1513" s="29">
        <v>2.6407795335936643E-3</v>
      </c>
      <c r="Y1513" s="29">
        <v>2.6407795335936643E-3</v>
      </c>
      <c r="Z1513" s="28" t="s">
        <v>19</v>
      </c>
      <c r="AA1513" s="37"/>
      <c r="AB1513" s="38">
        <f t="shared" si="28"/>
        <v>-5.6532368777021693</v>
      </c>
    </row>
    <row r="1514" spans="1:28">
      <c r="A1514" s="27">
        <v>43511</v>
      </c>
      <c r="B1514" s="29">
        <v>1.1615207142688634E-2</v>
      </c>
      <c r="C1514" s="29">
        <v>1.1615207142688634E-2</v>
      </c>
      <c r="D1514" s="29">
        <v>7.8267580965951204E-3</v>
      </c>
      <c r="E1514" s="29">
        <v>1.1298447329995808E-2</v>
      </c>
      <c r="F1514" s="29"/>
      <c r="G1514" s="29"/>
      <c r="H1514" s="29">
        <v>1.1298447329995808E-2</v>
      </c>
      <c r="I1514" s="29">
        <v>1.1298447329995808E-2</v>
      </c>
      <c r="J1514" s="29">
        <v>1.2471630171030906E-4</v>
      </c>
      <c r="K1514" s="59">
        <v>1.2471630171030906E-4</v>
      </c>
      <c r="L1514" s="59">
        <v>5.3433075073470479E-5</v>
      </c>
      <c r="M1514" s="59">
        <v>5.3433075073470479E-5</v>
      </c>
      <c r="N1514" s="29"/>
      <c r="O1514" s="29"/>
      <c r="P1514" s="29">
        <v>1.188159438288496E-4</v>
      </c>
      <c r="Q1514" s="29">
        <v>1.188159438288496E-4</v>
      </c>
      <c r="R1514" s="29">
        <v>5.5018445490395626E-3</v>
      </c>
      <c r="S1514" s="29">
        <v>5.5018445490395626E-3</v>
      </c>
      <c r="T1514" s="29">
        <v>4.3530145159853949E-2</v>
      </c>
      <c r="U1514" s="29">
        <v>4.3530145159853949E-2</v>
      </c>
      <c r="V1514" s="29"/>
      <c r="W1514" s="29"/>
      <c r="X1514" s="29">
        <v>8.6186635524250939E-3</v>
      </c>
      <c r="Y1514" s="29">
        <v>8.6186635524250939E-3</v>
      </c>
      <c r="Z1514" s="28" t="s">
        <v>19</v>
      </c>
      <c r="AA1514" s="37"/>
      <c r="AB1514" s="38">
        <f t="shared" si="28"/>
        <v>-4.4830899671298443</v>
      </c>
    </row>
    <row r="1515" spans="1:28">
      <c r="A1515" s="27">
        <v>43512</v>
      </c>
      <c r="B1515" s="29">
        <v>5.3614556143655595E-2</v>
      </c>
      <c r="C1515" s="29">
        <v>5.3614556143655595E-2</v>
      </c>
      <c r="D1515" s="29">
        <v>1.2631282096951347E-2</v>
      </c>
      <c r="E1515" s="29">
        <v>5.0250288457839604E-2</v>
      </c>
      <c r="F1515" s="29"/>
      <c r="G1515" s="29"/>
      <c r="H1515" s="29">
        <v>5.0250288457839604E-2</v>
      </c>
      <c r="I1515" s="29">
        <v>5.0250288457839604E-2</v>
      </c>
      <c r="J1515" s="29">
        <v>1.6253863411617338E-4</v>
      </c>
      <c r="K1515" s="59">
        <v>1.6253863411617338E-4</v>
      </c>
      <c r="L1515" s="59">
        <v>5.3433075073470479E-5</v>
      </c>
      <c r="M1515" s="59">
        <v>5.3433075073470479E-5</v>
      </c>
      <c r="N1515" s="29"/>
      <c r="O1515" s="29"/>
      <c r="P1515" s="29">
        <v>1.535365417569079E-4</v>
      </c>
      <c r="Q1515" s="29">
        <v>1.535365417569079E-4</v>
      </c>
      <c r="R1515" s="29">
        <v>0</v>
      </c>
      <c r="S1515" s="29">
        <v>0</v>
      </c>
      <c r="T1515" s="29">
        <v>0</v>
      </c>
      <c r="U1515" s="29">
        <v>0</v>
      </c>
      <c r="V1515" s="29"/>
      <c r="W1515" s="29"/>
      <c r="X1515" s="29">
        <v>0</v>
      </c>
      <c r="Y1515" s="29">
        <v>0</v>
      </c>
      <c r="Z1515" s="28" t="s">
        <v>19</v>
      </c>
      <c r="AA1515" s="37"/>
      <c r="AB1515" s="38">
        <f t="shared" si="28"/>
        <v>-2.9907389916049087</v>
      </c>
    </row>
    <row r="1516" spans="1:28">
      <c r="A1516" s="27">
        <v>43513</v>
      </c>
      <c r="B1516" s="29">
        <v>0.24939068024227412</v>
      </c>
      <c r="C1516" s="29">
        <v>0.24939068024227412</v>
      </c>
      <c r="D1516" s="29">
        <v>0.31603882803455341</v>
      </c>
      <c r="E1516" s="29">
        <v>0.25484566873590198</v>
      </c>
      <c r="F1516" s="29"/>
      <c r="G1516" s="29"/>
      <c r="H1516" s="29">
        <v>0.25484566873590198</v>
      </c>
      <c r="I1516" s="29">
        <v>0.25484566873590198</v>
      </c>
      <c r="J1516" s="29">
        <v>8.6046364491010102E-4</v>
      </c>
      <c r="K1516" s="59">
        <v>8.6046364491010102E-4</v>
      </c>
      <c r="L1516" s="59">
        <v>1.7098584023510553E-3</v>
      </c>
      <c r="M1516" s="59">
        <v>1.7098584023510553E-3</v>
      </c>
      <c r="N1516" s="29"/>
      <c r="O1516" s="29"/>
      <c r="P1516" s="29">
        <v>9.3000443556981818E-4</v>
      </c>
      <c r="Q1516" s="29">
        <v>9.3000443556981818E-4</v>
      </c>
      <c r="R1516" s="29">
        <v>2.843149726497901E-3</v>
      </c>
      <c r="S1516" s="29">
        <v>2.843149726497901E-3</v>
      </c>
      <c r="T1516" s="29">
        <v>0</v>
      </c>
      <c r="U1516" s="29">
        <v>0</v>
      </c>
      <c r="V1516" s="29"/>
      <c r="W1516" s="29"/>
      <c r="X1516" s="29">
        <v>2.6101237181124777E-3</v>
      </c>
      <c r="Y1516" s="29">
        <v>2.6101237181124777E-3</v>
      </c>
      <c r="Z1516" s="28" t="s">
        <v>19</v>
      </c>
      <c r="AA1516" s="37"/>
      <c r="AB1516" s="38">
        <f t="shared" si="28"/>
        <v>-1.3670971376871757</v>
      </c>
    </row>
    <row r="1517" spans="1:28">
      <c r="A1517" s="27">
        <v>43514</v>
      </c>
      <c r="B1517" s="29">
        <v>8.4004470509437518E-2</v>
      </c>
      <c r="C1517" s="29">
        <v>8.4004470509437518E-2</v>
      </c>
      <c r="D1517" s="29">
        <v>0</v>
      </c>
      <c r="E1517" s="29">
        <v>7.7112883530062709E-2</v>
      </c>
      <c r="F1517" s="29"/>
      <c r="G1517" s="29"/>
      <c r="H1517" s="29">
        <v>7.7112883530062709E-2</v>
      </c>
      <c r="I1517" s="29">
        <v>7.7112883530062709E-2</v>
      </c>
      <c r="J1517" s="29">
        <v>7.4704321648798734E-4</v>
      </c>
      <c r="K1517" s="59">
        <v>7.4704321648798734E-4</v>
      </c>
      <c r="L1517" s="59">
        <v>0</v>
      </c>
      <c r="M1517" s="59">
        <v>0</v>
      </c>
      <c r="N1517" s="29"/>
      <c r="O1517" s="29"/>
      <c r="P1517" s="29">
        <v>6.8567305139655512E-4</v>
      </c>
      <c r="Q1517" s="29">
        <v>6.8567305139655512E-4</v>
      </c>
      <c r="R1517" s="29">
        <v>0</v>
      </c>
      <c r="S1517" s="29">
        <v>0</v>
      </c>
      <c r="T1517" s="29">
        <v>0</v>
      </c>
      <c r="U1517" s="29">
        <v>0</v>
      </c>
      <c r="V1517" s="29"/>
      <c r="W1517" s="29"/>
      <c r="X1517" s="29">
        <v>0</v>
      </c>
      <c r="Y1517" s="29">
        <v>0</v>
      </c>
      <c r="Z1517" s="28" t="s">
        <v>19</v>
      </c>
      <c r="AA1517" s="37"/>
      <c r="AB1517" s="38">
        <f t="shared" si="28"/>
        <v>-2.5624849108155296</v>
      </c>
    </row>
    <row r="1518" spans="1:28">
      <c r="A1518" s="27">
        <v>43515</v>
      </c>
      <c r="B1518" s="29">
        <v>0.10644971483695875</v>
      </c>
      <c r="C1518" s="29">
        <v>0.10644971483695875</v>
      </c>
      <c r="D1518" s="29">
        <v>7.0365404191091302E-3</v>
      </c>
      <c r="E1518" s="29">
        <v>9.8307849384010687E-2</v>
      </c>
      <c r="F1518" s="29"/>
      <c r="G1518" s="29"/>
      <c r="H1518" s="29">
        <v>9.8307849384010687E-2</v>
      </c>
      <c r="I1518" s="29">
        <v>9.8307849384010687E-2</v>
      </c>
      <c r="J1518" s="29">
        <v>1.44329601831828E-3</v>
      </c>
      <c r="K1518" s="59">
        <v>1.44329601831828E-3</v>
      </c>
      <c r="L1518" s="59">
        <v>2.3517848994348699E-5</v>
      </c>
      <c r="M1518" s="59">
        <v>2.3517848994348699E-5</v>
      </c>
      <c r="N1518" s="29"/>
      <c r="O1518" s="29"/>
      <c r="P1518" s="29">
        <v>1.3269506238872935E-3</v>
      </c>
      <c r="Q1518" s="29">
        <v>1.3269506238872935E-3</v>
      </c>
      <c r="R1518" s="29">
        <v>0</v>
      </c>
      <c r="S1518" s="29">
        <v>0</v>
      </c>
      <c r="T1518" s="29">
        <v>0</v>
      </c>
      <c r="U1518" s="29">
        <v>0</v>
      </c>
      <c r="V1518" s="29"/>
      <c r="W1518" s="29"/>
      <c r="X1518" s="29">
        <v>0</v>
      </c>
      <c r="Y1518" s="29">
        <v>0</v>
      </c>
      <c r="Z1518" s="28" t="s">
        <v>19</v>
      </c>
      <c r="AA1518" s="37"/>
      <c r="AB1518" s="38">
        <f t="shared" si="28"/>
        <v>-2.3196514037045444</v>
      </c>
    </row>
    <row r="1519" spans="1:28">
      <c r="A1519" s="27">
        <v>43516</v>
      </c>
      <c r="B1519" s="29">
        <v>0.25162406026338624</v>
      </c>
      <c r="C1519" s="29">
        <v>0.25162406026338624</v>
      </c>
      <c r="D1519" s="29">
        <v>0.22504111378276367</v>
      </c>
      <c r="E1519" s="29">
        <v>0.24942567855991557</v>
      </c>
      <c r="F1519" s="29"/>
      <c r="G1519" s="29"/>
      <c r="H1519" s="29">
        <v>0.24942567855991557</v>
      </c>
      <c r="I1519" s="29">
        <v>0.24942567855991557</v>
      </c>
      <c r="J1519" s="29">
        <v>4.4142921861431896E-3</v>
      </c>
      <c r="K1519" s="59">
        <v>4.4142921861431896E-3</v>
      </c>
      <c r="L1519" s="59">
        <v>1.3892599519102326E-3</v>
      </c>
      <c r="M1519" s="59">
        <v>1.3892599519102326E-3</v>
      </c>
      <c r="N1519" s="29"/>
      <c r="O1519" s="29"/>
      <c r="P1519" s="29">
        <v>4.1661538785230379E-3</v>
      </c>
      <c r="Q1519" s="29">
        <v>4.1661538785230379E-3</v>
      </c>
      <c r="R1519" s="29">
        <v>3.959419921129627E-3</v>
      </c>
      <c r="S1519" s="29">
        <v>3.959419921129627E-3</v>
      </c>
      <c r="T1519" s="29">
        <v>0</v>
      </c>
      <c r="U1519" s="29">
        <v>0</v>
      </c>
      <c r="V1519" s="29"/>
      <c r="W1519" s="29"/>
      <c r="X1519" s="29">
        <v>3.6349038356264371E-3</v>
      </c>
      <c r="Y1519" s="29">
        <v>3.6349038356264371E-3</v>
      </c>
      <c r="Z1519" s="28" t="s">
        <v>19</v>
      </c>
      <c r="AA1519" s="37"/>
      <c r="AB1519" s="38">
        <f t="shared" si="28"/>
        <v>-1.3885942896894619</v>
      </c>
    </row>
    <row r="1520" spans="1:28">
      <c r="A1520" s="27">
        <v>43517</v>
      </c>
      <c r="B1520" s="29">
        <v>1.5922277040329721E-2</v>
      </c>
      <c r="C1520" s="29">
        <v>1.5922277040329721E-2</v>
      </c>
      <c r="D1520" s="29">
        <v>6.269480808620536E-3</v>
      </c>
      <c r="E1520" s="29">
        <v>1.5119762172197935E-2</v>
      </c>
      <c r="F1520" s="29"/>
      <c r="G1520" s="29"/>
      <c r="H1520" s="29">
        <v>1.5119762172197935E-2</v>
      </c>
      <c r="I1520" s="29">
        <v>1.5119762172197935E-2</v>
      </c>
      <c r="J1520" s="29">
        <v>2.4916995120332247E-4</v>
      </c>
      <c r="K1520" s="59">
        <v>2.4916995120332247E-4</v>
      </c>
      <c r="L1520" s="59">
        <v>7.1244100097960639E-5</v>
      </c>
      <c r="M1520" s="59">
        <v>7.1244100097960639E-5</v>
      </c>
      <c r="N1520" s="29"/>
      <c r="O1520" s="29"/>
      <c r="P1520" s="29">
        <v>2.3443550070616873E-4</v>
      </c>
      <c r="Q1520" s="29">
        <v>2.3443550070616873E-4</v>
      </c>
      <c r="R1520" s="29">
        <v>3.3965144383666201E-3</v>
      </c>
      <c r="S1520" s="29">
        <v>3.3965144383666201E-3</v>
      </c>
      <c r="T1520" s="29">
        <v>0</v>
      </c>
      <c r="U1520" s="29">
        <v>0</v>
      </c>
      <c r="V1520" s="29"/>
      <c r="W1520" s="29"/>
      <c r="X1520" s="29">
        <v>3.1181343746578593E-3</v>
      </c>
      <c r="Y1520" s="29">
        <v>3.1181343746578593E-3</v>
      </c>
      <c r="Z1520" s="28" t="s">
        <v>19</v>
      </c>
      <c r="AA1520" s="37"/>
      <c r="AB1520" s="38">
        <f t="shared" si="28"/>
        <v>-4.191752637706446</v>
      </c>
    </row>
    <row r="1521" spans="1:28">
      <c r="A1521" s="27">
        <v>43518</v>
      </c>
      <c r="B1521" s="29">
        <v>0.11274669302428705</v>
      </c>
      <c r="C1521" s="29">
        <v>0.11274669302428705</v>
      </c>
      <c r="D1521" s="29">
        <v>1.0599985959493137E-2</v>
      </c>
      <c r="E1521" s="29">
        <v>0.10437218367900554</v>
      </c>
      <c r="F1521" s="29"/>
      <c r="G1521" s="29"/>
      <c r="H1521" s="29">
        <v>0.10437218367900554</v>
      </c>
      <c r="I1521" s="29">
        <v>0.10437218367900554</v>
      </c>
      <c r="J1521" s="29">
        <v>2.1357120540146132E-3</v>
      </c>
      <c r="K1521" s="59">
        <v>2.1357120540146132E-3</v>
      </c>
      <c r="L1521" s="59">
        <v>6.9500508968373763E-5</v>
      </c>
      <c r="M1521" s="59">
        <v>6.9500508968373763E-5</v>
      </c>
      <c r="N1521" s="29"/>
      <c r="O1521" s="29"/>
      <c r="P1521" s="29">
        <v>1.9661676316953349E-3</v>
      </c>
      <c r="Q1521" s="29">
        <v>1.9661676316953349E-3</v>
      </c>
      <c r="R1521" s="29">
        <v>1.5324583522863253E-3</v>
      </c>
      <c r="S1521" s="29">
        <v>1.5324583522863253E-3</v>
      </c>
      <c r="T1521" s="29">
        <v>0</v>
      </c>
      <c r="U1521" s="29">
        <v>0</v>
      </c>
      <c r="V1521" s="29"/>
      <c r="W1521" s="29"/>
      <c r="X1521" s="29">
        <v>1.4055311262128867E-3</v>
      </c>
      <c r="Y1521" s="29">
        <v>1.4055311262128867E-3</v>
      </c>
      <c r="Z1521" s="28" t="s">
        <v>19</v>
      </c>
      <c r="AA1521" s="37"/>
      <c r="AB1521" s="38">
        <f t="shared" si="28"/>
        <v>-2.2597920788912722</v>
      </c>
    </row>
    <row r="1522" spans="1:28">
      <c r="A1522" s="27">
        <v>43519</v>
      </c>
      <c r="B1522" s="29">
        <v>0.23209265015397293</v>
      </c>
      <c r="C1522" s="29">
        <v>0.23209265015397293</v>
      </c>
      <c r="D1522" s="29">
        <v>0.79281179931861889</v>
      </c>
      <c r="E1522" s="29">
        <v>0.27859635053760862</v>
      </c>
      <c r="F1522" s="29"/>
      <c r="G1522" s="29"/>
      <c r="H1522" s="29">
        <v>0.27859635053760862</v>
      </c>
      <c r="I1522" s="29">
        <v>0.27859635053760862</v>
      </c>
      <c r="J1522" s="29">
        <v>2.9619168520161028E-3</v>
      </c>
      <c r="K1522" s="59">
        <v>2.9619168520161028E-3</v>
      </c>
      <c r="L1522" s="59">
        <v>9.9750012176347946E-3</v>
      </c>
      <c r="M1522" s="59">
        <v>9.9750012176347946E-3</v>
      </c>
      <c r="N1522" s="29"/>
      <c r="O1522" s="29"/>
      <c r="P1522" s="29">
        <v>3.5439677908975422E-3</v>
      </c>
      <c r="Q1522" s="29">
        <v>3.5439677908975422E-3</v>
      </c>
      <c r="R1522" s="29">
        <v>2.2993257855234701E-3</v>
      </c>
      <c r="S1522" s="29">
        <v>2.2993257855234701E-3</v>
      </c>
      <c r="T1522" s="29">
        <v>0</v>
      </c>
      <c r="U1522" s="29">
        <v>0</v>
      </c>
      <c r="V1522" s="29"/>
      <c r="W1522" s="29"/>
      <c r="X1522" s="29">
        <v>2.1108718659902923E-3</v>
      </c>
      <c r="Y1522" s="29">
        <v>2.1108718659902923E-3</v>
      </c>
      <c r="Z1522" s="28" t="s">
        <v>19</v>
      </c>
      <c r="AA1522" s="37"/>
      <c r="AB1522" s="38">
        <f t="shared" si="28"/>
        <v>-1.2779913170129367</v>
      </c>
    </row>
    <row r="1523" spans="1:28">
      <c r="A1523" s="27">
        <v>43520</v>
      </c>
      <c r="B1523" s="29">
        <v>5.673428151957878E-2</v>
      </c>
      <c r="C1523" s="29">
        <v>5.673428151957878E-2</v>
      </c>
      <c r="D1523" s="29">
        <v>5.6345177664974605E-3</v>
      </c>
      <c r="E1523" s="29">
        <v>5.2521962926964906E-2</v>
      </c>
      <c r="F1523" s="29"/>
      <c r="G1523" s="29"/>
      <c r="H1523" s="29">
        <v>5.2521962926964906E-2</v>
      </c>
      <c r="I1523" s="29">
        <v>5.2521962926964906E-2</v>
      </c>
      <c r="J1523" s="29">
        <v>8.4339339579989786E-4</v>
      </c>
      <c r="K1523" s="59">
        <v>8.4339339579989786E-4</v>
      </c>
      <c r="L1523" s="59">
        <v>5.3433075073470479E-5</v>
      </c>
      <c r="M1523" s="59">
        <v>5.3433075073470479E-5</v>
      </c>
      <c r="N1523" s="29"/>
      <c r="O1523" s="29"/>
      <c r="P1523" s="29">
        <v>7.7839800110589014E-4</v>
      </c>
      <c r="Q1523" s="29">
        <v>7.7839800110589014E-4</v>
      </c>
      <c r="R1523" s="29">
        <v>3.1770767077979904E-3</v>
      </c>
      <c r="S1523" s="29">
        <v>3.1770767077979904E-3</v>
      </c>
      <c r="T1523" s="29">
        <v>0</v>
      </c>
      <c r="U1523" s="29">
        <v>0</v>
      </c>
      <c r="V1523" s="29"/>
      <c r="W1523" s="29"/>
      <c r="X1523" s="29">
        <v>2.916681872924346E-3</v>
      </c>
      <c r="Y1523" s="29">
        <v>2.916681872924346E-3</v>
      </c>
      <c r="Z1523" s="28" t="s">
        <v>19</v>
      </c>
      <c r="AA1523" s="37"/>
      <c r="AB1523" s="38">
        <f t="shared" si="28"/>
        <v>-2.9465238553989548</v>
      </c>
    </row>
    <row r="1524" spans="1:28">
      <c r="A1524" s="27">
        <v>43521</v>
      </c>
      <c r="B1524" s="29">
        <v>0.13179258995609774</v>
      </c>
      <c r="C1524" s="29">
        <v>0.13179258995609774</v>
      </c>
      <c r="D1524" s="29">
        <v>1.6525959568973177E-2</v>
      </c>
      <c r="E1524" s="29">
        <v>0.12232921430324373</v>
      </c>
      <c r="F1524" s="29"/>
      <c r="G1524" s="29"/>
      <c r="H1524" s="29">
        <v>0.12232921430324373</v>
      </c>
      <c r="I1524" s="29">
        <v>0.12232921430324373</v>
      </c>
      <c r="J1524" s="29">
        <v>1.3680603522986366E-3</v>
      </c>
      <c r="K1524" s="59">
        <v>1.3680603522986366E-3</v>
      </c>
      <c r="L1524" s="59">
        <v>1.0686615014694097E-4</v>
      </c>
      <c r="M1524" s="59">
        <v>1.0686615014694097E-4</v>
      </c>
      <c r="N1524" s="29"/>
      <c r="O1524" s="29"/>
      <c r="P1524" s="29">
        <v>1.2644602036970042E-3</v>
      </c>
      <c r="Q1524" s="29">
        <v>1.2644602036970042E-3</v>
      </c>
      <c r="R1524" s="29">
        <v>1.8827121231395497E-3</v>
      </c>
      <c r="S1524" s="29">
        <v>1.8827121231395497E-3</v>
      </c>
      <c r="T1524" s="29">
        <v>0</v>
      </c>
      <c r="U1524" s="29">
        <v>0</v>
      </c>
      <c r="V1524" s="29"/>
      <c r="W1524" s="29"/>
      <c r="X1524" s="29">
        <v>1.7284040728440567E-3</v>
      </c>
      <c r="Y1524" s="29">
        <v>1.7284040728440567E-3</v>
      </c>
      <c r="Z1524" s="28" t="s">
        <v>19</v>
      </c>
      <c r="AA1524" s="37"/>
      <c r="AB1524" s="38">
        <f t="shared" si="28"/>
        <v>-2.1010393907082334</v>
      </c>
    </row>
    <row r="1525" spans="1:28">
      <c r="A1525" s="27">
        <v>43522</v>
      </c>
      <c r="B1525" s="29">
        <v>1.8312403653343381E-2</v>
      </c>
      <c r="C1525" s="29">
        <v>1.8312403653343381E-2</v>
      </c>
      <c r="D1525" s="29">
        <v>0.4369145986170101</v>
      </c>
      <c r="E1525" s="29">
        <v>5.299707339140778E-2</v>
      </c>
      <c r="F1525" s="29"/>
      <c r="G1525" s="29"/>
      <c r="H1525" s="29">
        <v>5.299707339140778E-2</v>
      </c>
      <c r="I1525" s="29">
        <v>5.299707339140778E-2</v>
      </c>
      <c r="J1525" s="29">
        <v>2.0040303238088046E-4</v>
      </c>
      <c r="K1525" s="59">
        <v>2.0040303238088046E-4</v>
      </c>
      <c r="L1525" s="59">
        <v>4.5154270069149502E-3</v>
      </c>
      <c r="M1525" s="59">
        <v>4.5154270069149502E-3</v>
      </c>
      <c r="N1525" s="29"/>
      <c r="O1525" s="29"/>
      <c r="P1525" s="29">
        <v>5.5794680896356012E-4</v>
      </c>
      <c r="Q1525" s="29">
        <v>5.5794680896356012E-4</v>
      </c>
      <c r="R1525" s="29">
        <v>0</v>
      </c>
      <c r="S1525" s="29">
        <v>0</v>
      </c>
      <c r="T1525" s="29">
        <v>0</v>
      </c>
      <c r="U1525" s="29">
        <v>0</v>
      </c>
      <c r="V1525" s="29"/>
      <c r="W1525" s="29"/>
      <c r="X1525" s="29">
        <v>0</v>
      </c>
      <c r="Y1525" s="29">
        <v>0</v>
      </c>
      <c r="Z1525" s="28" t="s">
        <v>19</v>
      </c>
      <c r="AA1525" s="37"/>
      <c r="AB1525" s="38">
        <f t="shared" si="28"/>
        <v>-2.9375185859846837</v>
      </c>
    </row>
    <row r="1526" spans="1:28">
      <c r="A1526" s="27">
        <v>43523</v>
      </c>
      <c r="B1526" s="29">
        <v>2.1776014501971759E-3</v>
      </c>
      <c r="C1526" s="29">
        <v>2.1776014501971759E-3</v>
      </c>
      <c r="D1526" s="29">
        <v>0.60790356314935368</v>
      </c>
      <c r="E1526" s="29">
        <v>5.1829081707683092E-2</v>
      </c>
      <c r="F1526" s="29"/>
      <c r="G1526" s="29"/>
      <c r="H1526" s="29">
        <v>5.1829081707683092E-2</v>
      </c>
      <c r="I1526" s="29">
        <v>5.1829081707683092E-2</v>
      </c>
      <c r="J1526" s="29">
        <v>3.3663019972013741E-5</v>
      </c>
      <c r="K1526" s="59">
        <v>3.3663019972013741E-5</v>
      </c>
      <c r="L1526" s="59">
        <v>1.3783989777825795E-2</v>
      </c>
      <c r="M1526" s="59">
        <v>1.3783989777825795E-2</v>
      </c>
      <c r="N1526" s="29"/>
      <c r="O1526" s="29"/>
      <c r="P1526" s="29">
        <v>1.1607069907225718E-3</v>
      </c>
      <c r="Q1526" s="29">
        <v>1.1607069907225718E-3</v>
      </c>
      <c r="R1526" s="29">
        <v>7.1842004833990586E-3</v>
      </c>
      <c r="S1526" s="29">
        <v>7.1842004833990586E-3</v>
      </c>
      <c r="T1526" s="29">
        <v>5.0298334669160213E-2</v>
      </c>
      <c r="U1526" s="29">
        <v>5.0298334669160213E-2</v>
      </c>
      <c r="V1526" s="29"/>
      <c r="W1526" s="29"/>
      <c r="X1526" s="29">
        <v>1.0717857012517791E-2</v>
      </c>
      <c r="Y1526" s="29">
        <v>1.0717857012517791E-2</v>
      </c>
      <c r="Z1526" s="28" t="s">
        <v>19</v>
      </c>
      <c r="AA1526" s="37"/>
      <c r="AB1526" s="38">
        <f t="shared" si="28"/>
        <v>-2.9598038643273457</v>
      </c>
    </row>
    <row r="1527" spans="1:28">
      <c r="A1527" s="27">
        <v>43524</v>
      </c>
      <c r="B1527" s="29">
        <v>0.10701615040495267</v>
      </c>
      <c r="C1527" s="29">
        <v>0.10701615040495267</v>
      </c>
      <c r="D1527" s="29">
        <v>1.4551607445008458E-2</v>
      </c>
      <c r="E1527" s="29">
        <v>9.9437709086043075E-2</v>
      </c>
      <c r="F1527" s="29"/>
      <c r="G1527" s="29"/>
      <c r="H1527" s="29">
        <v>9.9437709086043075E-2</v>
      </c>
      <c r="I1527" s="29">
        <v>9.9437709086043075E-2</v>
      </c>
      <c r="J1527" s="29">
        <v>8.4798371708434054E-4</v>
      </c>
      <c r="K1527" s="59">
        <v>8.4798371708434054E-4</v>
      </c>
      <c r="L1527" s="59">
        <v>1.2467717517143111E-4</v>
      </c>
      <c r="M1527" s="59">
        <v>1.2467717517143111E-4</v>
      </c>
      <c r="N1527" s="29"/>
      <c r="O1527" s="29"/>
      <c r="P1527" s="29">
        <v>7.8870114229407696E-4</v>
      </c>
      <c r="Q1527" s="29">
        <v>7.8870114229407696E-4</v>
      </c>
      <c r="R1527" s="29">
        <v>0</v>
      </c>
      <c r="S1527" s="29">
        <v>0</v>
      </c>
      <c r="T1527" s="29">
        <v>0</v>
      </c>
      <c r="U1527" s="29">
        <v>0</v>
      </c>
      <c r="V1527" s="29"/>
      <c r="W1527" s="29"/>
      <c r="X1527" s="29">
        <v>0</v>
      </c>
      <c r="Y1527" s="29">
        <v>0</v>
      </c>
      <c r="Z1527" s="28" t="s">
        <v>19</v>
      </c>
      <c r="AA1527" s="37"/>
      <c r="AB1527" s="38">
        <f t="shared" si="28"/>
        <v>-2.3082238701982911</v>
      </c>
    </row>
    <row r="1528" spans="1:28">
      <c r="A1528" s="27">
        <v>43525</v>
      </c>
      <c r="B1528" s="29">
        <v>0.42881034087054226</v>
      </c>
      <c r="C1528" s="29">
        <v>0.42881034087054226</v>
      </c>
      <c r="D1528" s="29">
        <v>0.52631660627653432</v>
      </c>
      <c r="E1528" s="29">
        <v>0.43688809063523826</v>
      </c>
      <c r="F1528" s="29"/>
      <c r="G1528" s="29"/>
      <c r="H1528" s="29">
        <v>0.43688809063523826</v>
      </c>
      <c r="I1528" s="29">
        <v>0.43688809063523826</v>
      </c>
      <c r="J1528" s="29">
        <v>3.0777890853580978E-3</v>
      </c>
      <c r="K1528" s="59">
        <v>3.0777890853580978E-3</v>
      </c>
      <c r="L1528" s="59">
        <v>3.6625202720446046E-3</v>
      </c>
      <c r="M1528" s="59">
        <v>3.6625202720446046E-3</v>
      </c>
      <c r="N1528" s="29"/>
      <c r="O1528" s="29"/>
      <c r="P1528" s="29">
        <v>3.1262830442302172E-3</v>
      </c>
      <c r="Q1528" s="29">
        <v>3.1262830442302172E-3</v>
      </c>
      <c r="R1528" s="29">
        <v>6.1935504388754611E-3</v>
      </c>
      <c r="S1528" s="29">
        <v>6.1935504388754611E-3</v>
      </c>
      <c r="T1528" s="29">
        <v>3.0724018167245525E-2</v>
      </c>
      <c r="U1528" s="29">
        <v>3.0724018167245525E-2</v>
      </c>
      <c r="V1528" s="29"/>
      <c r="W1528" s="29"/>
      <c r="X1528" s="29">
        <v>8.2040801430604722E-3</v>
      </c>
      <c r="Y1528" s="29">
        <v>8.2040801430604722E-3</v>
      </c>
      <c r="Z1528" s="28" t="s">
        <v>19</v>
      </c>
      <c r="AA1528" s="37"/>
      <c r="AB1528" s="38">
        <f t="shared" si="28"/>
        <v>-0.82807820218492567</v>
      </c>
    </row>
    <row r="1529" spans="1:28">
      <c r="A1529" s="27">
        <v>43526</v>
      </c>
      <c r="B1529" s="29">
        <v>0.54237262388518603</v>
      </c>
      <c r="C1529" s="29">
        <v>0.54237262388518603</v>
      </c>
      <c r="D1529" s="29">
        <v>6.4300329503962916E-2</v>
      </c>
      <c r="E1529" s="29">
        <v>0.50318415765799918</v>
      </c>
      <c r="F1529" s="29"/>
      <c r="G1529" s="29"/>
      <c r="H1529" s="29">
        <v>0.50318415765799918</v>
      </c>
      <c r="I1529" s="29">
        <v>0.50318415765799918</v>
      </c>
      <c r="J1529" s="29">
        <v>3.6889884868075741E-3</v>
      </c>
      <c r="K1529" s="59">
        <v>3.6889884868075741E-3</v>
      </c>
      <c r="L1529" s="59">
        <v>4.2425861608335561E-4</v>
      </c>
      <c r="M1529" s="59">
        <v>4.2425861608335561E-4</v>
      </c>
      <c r="N1529" s="29"/>
      <c r="O1529" s="29"/>
      <c r="P1529" s="29">
        <v>3.4213262731080671E-3</v>
      </c>
      <c r="Q1529" s="29">
        <v>3.4213262731080671E-3</v>
      </c>
      <c r="R1529" s="29">
        <v>7.365475130390535E-3</v>
      </c>
      <c r="S1529" s="29">
        <v>7.365475130390535E-3</v>
      </c>
      <c r="T1529" s="29">
        <v>0</v>
      </c>
      <c r="U1529" s="29">
        <v>0</v>
      </c>
      <c r="V1529" s="29"/>
      <c r="W1529" s="29"/>
      <c r="X1529" s="29">
        <v>6.7617970147074921E-3</v>
      </c>
      <c r="Y1529" s="29">
        <v>6.7617970147074921E-3</v>
      </c>
      <c r="Z1529" s="28" t="s">
        <v>19</v>
      </c>
      <c r="AA1529" s="37"/>
      <c r="AB1529" s="38">
        <f t="shared" si="28"/>
        <v>-0.68679905728308788</v>
      </c>
    </row>
    <row r="1530" spans="1:28">
      <c r="A1530" s="27">
        <v>43527</v>
      </c>
      <c r="B1530" s="29">
        <v>7.0707747346171704E-2</v>
      </c>
      <c r="C1530" s="29">
        <v>7.0707747346171704E-2</v>
      </c>
      <c r="D1530" s="29">
        <v>7.775369440836814E-3</v>
      </c>
      <c r="E1530" s="29">
        <v>6.554561798981208E-2</v>
      </c>
      <c r="F1530" s="29"/>
      <c r="G1530" s="29"/>
      <c r="H1530" s="29">
        <v>6.554561798981208E-2</v>
      </c>
      <c r="I1530" s="29">
        <v>6.554561798981208E-2</v>
      </c>
      <c r="J1530" s="29">
        <v>6.3888224890495493E-4</v>
      </c>
      <c r="K1530" s="59">
        <v>6.3888224890495493E-4</v>
      </c>
      <c r="L1530" s="59">
        <v>3.4750254484186881E-5</v>
      </c>
      <c r="M1530" s="59">
        <v>3.4750254484186881E-5</v>
      </c>
      <c r="N1530" s="29"/>
      <c r="O1530" s="29"/>
      <c r="P1530" s="29">
        <v>5.8930954636034259E-4</v>
      </c>
      <c r="Q1530" s="29">
        <v>5.8930954636034259E-4</v>
      </c>
      <c r="R1530" s="29">
        <v>4.7894669889327057E-3</v>
      </c>
      <c r="S1530" s="29">
        <v>4.7894669889327057E-3</v>
      </c>
      <c r="T1530" s="29">
        <v>1.4502439538067326E-2</v>
      </c>
      <c r="U1530" s="29">
        <v>1.4502439538067326E-2</v>
      </c>
      <c r="V1530" s="29"/>
      <c r="W1530" s="29"/>
      <c r="X1530" s="29">
        <v>5.598097274382075E-3</v>
      </c>
      <c r="Y1530" s="29">
        <v>5.598097274382075E-3</v>
      </c>
      <c r="Z1530" s="28" t="s">
        <v>19</v>
      </c>
      <c r="AA1530" s="37"/>
      <c r="AB1530" s="38">
        <f t="shared" si="28"/>
        <v>-2.7250089208954318</v>
      </c>
    </row>
    <row r="1531" spans="1:28">
      <c r="A1531" s="27">
        <v>43528</v>
      </c>
      <c r="B1531" s="29">
        <v>4.9244086239481448E-2</v>
      </c>
      <c r="C1531" s="29">
        <v>4.9244086239481448E-2</v>
      </c>
      <c r="D1531" s="29">
        <v>1.4072194021432593E-2</v>
      </c>
      <c r="E1531" s="29">
        <v>4.6359338649681919E-2</v>
      </c>
      <c r="F1531" s="29"/>
      <c r="G1531" s="29"/>
      <c r="H1531" s="29">
        <v>4.6359338649681919E-2</v>
      </c>
      <c r="I1531" s="29">
        <v>4.6359338649681919E-2</v>
      </c>
      <c r="J1531" s="29">
        <v>4.5700464347063973E-4</v>
      </c>
      <c r="K1531" s="59">
        <v>4.5700464347063973E-4</v>
      </c>
      <c r="L1531" s="59">
        <v>8.9055125122450805E-5</v>
      </c>
      <c r="M1531" s="59">
        <v>8.9055125122450805E-5</v>
      </c>
      <c r="N1531" s="29"/>
      <c r="O1531" s="29"/>
      <c r="P1531" s="29">
        <v>4.2679752505021199E-4</v>
      </c>
      <c r="Q1531" s="29">
        <v>4.2679752505021199E-4</v>
      </c>
      <c r="R1531" s="29">
        <v>5.9645719374125427E-3</v>
      </c>
      <c r="S1531" s="29">
        <v>5.9645719374125427E-3</v>
      </c>
      <c r="T1531" s="29">
        <v>1.2111497016653308E-3</v>
      </c>
      <c r="U1531" s="29">
        <v>1.2111497016653308E-3</v>
      </c>
      <c r="V1531" s="29"/>
      <c r="W1531" s="29"/>
      <c r="X1531" s="29">
        <v>5.5749790153644032E-3</v>
      </c>
      <c r="Y1531" s="29">
        <v>5.5749790153644032E-3</v>
      </c>
      <c r="Z1531" s="28" t="s">
        <v>19</v>
      </c>
      <c r="AA1531" s="37"/>
      <c r="AB1531" s="38">
        <f t="shared" si="28"/>
        <v>-3.0713325261498308</v>
      </c>
    </row>
    <row r="1532" spans="1:28">
      <c r="A1532" s="27">
        <v>43529</v>
      </c>
      <c r="B1532" s="29">
        <v>0.37690124998822039</v>
      </c>
      <c r="C1532" s="29">
        <v>0.37690124998822039</v>
      </c>
      <c r="D1532" s="29">
        <v>7.1591415085938198E-3</v>
      </c>
      <c r="E1532" s="29">
        <v>0.34659012235405973</v>
      </c>
      <c r="F1532" s="29"/>
      <c r="G1532" s="29"/>
      <c r="H1532" s="29">
        <v>0.34659012235405973</v>
      </c>
      <c r="I1532" s="29">
        <v>0.34659012235405973</v>
      </c>
      <c r="J1532" s="29">
        <v>5.5378575152778648E-3</v>
      </c>
      <c r="K1532" s="59">
        <v>5.5378575152778648E-3</v>
      </c>
      <c r="L1532" s="59">
        <v>1.781102502449016E-5</v>
      </c>
      <c r="M1532" s="59">
        <v>1.781102502449016E-5</v>
      </c>
      <c r="N1532" s="29"/>
      <c r="O1532" s="29"/>
      <c r="P1532" s="29">
        <v>5.0852298113936729E-3</v>
      </c>
      <c r="Q1532" s="29">
        <v>5.0852298113936729E-3</v>
      </c>
      <c r="R1532" s="29">
        <v>0</v>
      </c>
      <c r="S1532" s="29">
        <v>0</v>
      </c>
      <c r="T1532" s="29">
        <v>0</v>
      </c>
      <c r="U1532" s="29">
        <v>0</v>
      </c>
      <c r="V1532" s="29"/>
      <c r="W1532" s="29"/>
      <c r="X1532" s="29">
        <v>0</v>
      </c>
      <c r="Y1532" s="29">
        <v>0</v>
      </c>
      <c r="Z1532" s="28" t="s">
        <v>19</v>
      </c>
      <c r="AA1532" s="37"/>
      <c r="AB1532" s="38">
        <f t="shared" si="28"/>
        <v>-1.0596124007966872</v>
      </c>
    </row>
    <row r="1533" spans="1:28">
      <c r="A1533" s="27">
        <v>43530</v>
      </c>
      <c r="B1533" s="29">
        <v>0.78535237777212119</v>
      </c>
      <c r="C1533" s="29">
        <v>0.78535237777212119</v>
      </c>
      <c r="D1533" s="29">
        <v>0.33133295315452743</v>
      </c>
      <c r="E1533" s="29">
        <v>0.74821729083970745</v>
      </c>
      <c r="F1533" s="29"/>
      <c r="G1533" s="29"/>
      <c r="H1533" s="29">
        <v>0.74821729083970745</v>
      </c>
      <c r="I1533" s="29">
        <v>0.74821729083970745</v>
      </c>
      <c r="J1533" s="29">
        <v>1.2055781707161942E-2</v>
      </c>
      <c r="K1533" s="59">
        <v>1.2055781707161942E-2</v>
      </c>
      <c r="L1533" s="59">
        <v>3.5087914513681887E-3</v>
      </c>
      <c r="M1533" s="59">
        <v>3.5087914513681887E-3</v>
      </c>
      <c r="N1533" s="29"/>
      <c r="O1533" s="29"/>
      <c r="P1533" s="29">
        <v>1.1356314124465907E-2</v>
      </c>
      <c r="Q1533" s="29">
        <v>1.1356314124465907E-2</v>
      </c>
      <c r="R1533" s="29">
        <v>9.435822414451088E-3</v>
      </c>
      <c r="S1533" s="29">
        <v>9.435822414451088E-3</v>
      </c>
      <c r="T1533" s="29">
        <v>2.2691245881200462E-2</v>
      </c>
      <c r="U1533" s="29">
        <v>2.2691245881200462E-2</v>
      </c>
      <c r="V1533" s="29"/>
      <c r="W1533" s="29"/>
      <c r="X1533" s="29">
        <v>1.0522243713733077E-2</v>
      </c>
      <c r="Y1533" s="29">
        <v>1.0522243713733077E-2</v>
      </c>
      <c r="Z1533" s="28" t="s">
        <v>19</v>
      </c>
      <c r="AA1533" s="37"/>
      <c r="AB1533" s="38">
        <f t="shared" si="28"/>
        <v>-0.29006184741837787</v>
      </c>
    </row>
    <row r="1534" spans="1:28">
      <c r="A1534" s="27">
        <v>43531</v>
      </c>
      <c r="B1534" s="29">
        <v>6.4922677352330066E-2</v>
      </c>
      <c r="C1534" s="29">
        <v>6.4922677352330066E-2</v>
      </c>
      <c r="D1534" s="29">
        <v>7.6013833229435557E-2</v>
      </c>
      <c r="E1534" s="29">
        <v>6.5831714171015632E-2</v>
      </c>
      <c r="F1534" s="29"/>
      <c r="G1534" s="29"/>
      <c r="H1534" s="29">
        <v>6.5831714171015632E-2</v>
      </c>
      <c r="I1534" s="29">
        <v>6.5831714171015632E-2</v>
      </c>
      <c r="J1534" s="29">
        <v>4.5795700292583627E-4</v>
      </c>
      <c r="K1534" s="59">
        <v>4.5795700292583627E-4</v>
      </c>
      <c r="L1534" s="59">
        <v>9.5591771306438686E-4</v>
      </c>
      <c r="M1534" s="59">
        <v>9.5591771306438686E-4</v>
      </c>
      <c r="N1534" s="29"/>
      <c r="O1534" s="29"/>
      <c r="P1534" s="29">
        <v>4.9877011787890938E-4</v>
      </c>
      <c r="Q1534" s="29">
        <v>4.9877011787890938E-4</v>
      </c>
      <c r="R1534" s="29">
        <v>7.8600050884111428E-3</v>
      </c>
      <c r="S1534" s="29">
        <v>7.8600050884111428E-3</v>
      </c>
      <c r="T1534" s="29">
        <v>0</v>
      </c>
      <c r="U1534" s="29">
        <v>0</v>
      </c>
      <c r="V1534" s="29"/>
      <c r="W1534" s="29"/>
      <c r="X1534" s="29">
        <v>7.2157950439764966E-3</v>
      </c>
      <c r="Y1534" s="29">
        <v>7.2157950439764966E-3</v>
      </c>
      <c r="Z1534" s="28" t="s">
        <v>19</v>
      </c>
      <c r="AA1534" s="37"/>
      <c r="AB1534" s="38">
        <f t="shared" si="28"/>
        <v>-2.7206535784821777</v>
      </c>
    </row>
    <row r="1535" spans="1:28">
      <c r="A1535" s="27">
        <v>43532</v>
      </c>
      <c r="B1535" s="29">
        <v>8.1907385616757825E-2</v>
      </c>
      <c r="C1535" s="29">
        <v>8.1907385616757825E-2</v>
      </c>
      <c r="D1535" s="29">
        <v>3.5796537836367735E-2</v>
      </c>
      <c r="E1535" s="29">
        <v>7.8150390288052554E-2</v>
      </c>
      <c r="F1535" s="29"/>
      <c r="G1535" s="29"/>
      <c r="H1535" s="29">
        <v>7.8150390288052554E-2</v>
      </c>
      <c r="I1535" s="29">
        <v>7.8150390288052554E-2</v>
      </c>
      <c r="J1535" s="29">
        <v>1.6139804096170971E-3</v>
      </c>
      <c r="K1535" s="59">
        <v>1.6139804096170971E-3</v>
      </c>
      <c r="L1535" s="59">
        <v>3.0826827462417426E-4</v>
      </c>
      <c r="M1535" s="59">
        <v>3.0826827462417426E-4</v>
      </c>
      <c r="N1535" s="29"/>
      <c r="O1535" s="29"/>
      <c r="P1535" s="29">
        <v>1.5071841025349566E-3</v>
      </c>
      <c r="Q1535" s="29">
        <v>1.5071841025349566E-3</v>
      </c>
      <c r="R1535" s="29">
        <v>7.6628291565958529E-3</v>
      </c>
      <c r="S1535" s="29">
        <v>7.6628291565958529E-3</v>
      </c>
      <c r="T1535" s="29">
        <v>0</v>
      </c>
      <c r="U1535" s="29">
        <v>0</v>
      </c>
      <c r="V1535" s="29"/>
      <c r="W1535" s="29"/>
      <c r="X1535" s="29">
        <v>7.0347797525637749E-3</v>
      </c>
      <c r="Y1535" s="29">
        <v>7.0347797525637749E-3</v>
      </c>
      <c r="Z1535" s="28" t="s">
        <v>19</v>
      </c>
      <c r="AA1535" s="37"/>
      <c r="AB1535" s="38">
        <f t="shared" si="28"/>
        <v>-2.5491202280381575</v>
      </c>
    </row>
    <row r="1536" spans="1:28">
      <c r="A1536" s="27">
        <v>43533</v>
      </c>
      <c r="B1536" s="29">
        <v>0.15569482435802109</v>
      </c>
      <c r="C1536" s="29">
        <v>0.15569482435802109</v>
      </c>
      <c r="D1536" s="29">
        <v>2.4389438413308605E-2</v>
      </c>
      <c r="E1536" s="29">
        <v>0.1449342995045847</v>
      </c>
      <c r="F1536" s="29"/>
      <c r="G1536" s="29"/>
      <c r="H1536" s="29">
        <v>0.1449342995045847</v>
      </c>
      <c r="I1536" s="29">
        <v>0.1449342995045847</v>
      </c>
      <c r="J1536" s="29">
        <v>4.6287307830311418E-3</v>
      </c>
      <c r="K1536" s="59">
        <v>4.6287307830311418E-3</v>
      </c>
      <c r="L1536" s="59">
        <v>2.3963956122059394E-4</v>
      </c>
      <c r="M1536" s="59">
        <v>2.3963956122059394E-4</v>
      </c>
      <c r="N1536" s="29"/>
      <c r="O1536" s="29"/>
      <c r="P1536" s="29">
        <v>4.2690519857750938E-3</v>
      </c>
      <c r="Q1536" s="29">
        <v>4.2690519857750938E-3</v>
      </c>
      <c r="R1536" s="29">
        <v>2.1737056354153416E-3</v>
      </c>
      <c r="S1536" s="29">
        <v>2.1737056354153416E-3</v>
      </c>
      <c r="T1536" s="29">
        <v>0</v>
      </c>
      <c r="U1536" s="29">
        <v>0</v>
      </c>
      <c r="V1536" s="29"/>
      <c r="W1536" s="29"/>
      <c r="X1536" s="29">
        <v>1.9955476077515421E-3</v>
      </c>
      <c r="Y1536" s="29">
        <v>1.9955476077515421E-3</v>
      </c>
      <c r="Z1536" s="28" t="s">
        <v>19</v>
      </c>
      <c r="AA1536" s="37"/>
      <c r="AB1536" s="38">
        <f t="shared" si="28"/>
        <v>-1.9314747461104302</v>
      </c>
    </row>
    <row r="1537" spans="1:28">
      <c r="A1537" s="27">
        <v>43534</v>
      </c>
      <c r="B1537" s="29">
        <v>0.27729004141678826</v>
      </c>
      <c r="C1537" s="29">
        <v>0.27729004141678826</v>
      </c>
      <c r="D1537" s="29">
        <v>1.7131497571133917E-2</v>
      </c>
      <c r="E1537" s="29">
        <v>0.25597454299802436</v>
      </c>
      <c r="F1537" s="29"/>
      <c r="G1537" s="29"/>
      <c r="H1537" s="29">
        <v>0.25597454299802436</v>
      </c>
      <c r="I1537" s="29">
        <v>0.25597454299802436</v>
      </c>
      <c r="J1537" s="29">
        <v>5.2591728897515445E-3</v>
      </c>
      <c r="K1537" s="59">
        <v>5.2591728897515445E-3</v>
      </c>
      <c r="L1537" s="59">
        <v>1.5681204296123769E-4</v>
      </c>
      <c r="M1537" s="59">
        <v>1.5681204296123769E-4</v>
      </c>
      <c r="N1537" s="29"/>
      <c r="O1537" s="29"/>
      <c r="P1537" s="29">
        <v>4.8410042095903619E-3</v>
      </c>
      <c r="Q1537" s="29">
        <v>4.8410042095903619E-3</v>
      </c>
      <c r="R1537" s="29">
        <v>4.2281516346520803E-3</v>
      </c>
      <c r="S1537" s="29">
        <v>4.2281516346520803E-3</v>
      </c>
      <c r="T1537" s="29">
        <v>0</v>
      </c>
      <c r="U1537" s="29">
        <v>0</v>
      </c>
      <c r="V1537" s="29"/>
      <c r="W1537" s="29"/>
      <c r="X1537" s="29">
        <v>3.8816101602131311E-3</v>
      </c>
      <c r="Y1537" s="29">
        <v>3.8816101602131311E-3</v>
      </c>
      <c r="Z1537" s="28" t="s">
        <v>19</v>
      </c>
      <c r="AA1537" s="37"/>
      <c r="AB1537" s="38">
        <f t="shared" si="28"/>
        <v>-1.3626772808611671</v>
      </c>
    </row>
    <row r="1538" spans="1:28">
      <c r="A1538" s="27">
        <v>43535</v>
      </c>
      <c r="B1538" s="29">
        <v>9.2202824902805819E-2</v>
      </c>
      <c r="C1538" s="29">
        <v>9.2202824902805819E-2</v>
      </c>
      <c r="D1538" s="29">
        <v>3.0388577195950839E-3</v>
      </c>
      <c r="E1538" s="29">
        <v>8.4890021304171864E-2</v>
      </c>
      <c r="F1538" s="29"/>
      <c r="G1538" s="29"/>
      <c r="H1538" s="29">
        <v>8.4890021304171864E-2</v>
      </c>
      <c r="I1538" s="29">
        <v>8.4890021304171864E-2</v>
      </c>
      <c r="J1538" s="29">
        <v>1.2053947454350913E-3</v>
      </c>
      <c r="K1538" s="59">
        <v>1.2053947454350913E-3</v>
      </c>
      <c r="L1538" s="59">
        <v>1.781102502449016E-5</v>
      </c>
      <c r="M1538" s="59">
        <v>1.781102502449016E-5</v>
      </c>
      <c r="N1538" s="29"/>
      <c r="O1538" s="29"/>
      <c r="P1538" s="29">
        <v>1.1079964094695019E-3</v>
      </c>
      <c r="Q1538" s="29">
        <v>1.1079964094695019E-3</v>
      </c>
      <c r="R1538" s="29">
        <v>7.7916295636687449E-3</v>
      </c>
      <c r="S1538" s="29">
        <v>7.7916295636687449E-3</v>
      </c>
      <c r="T1538" s="29">
        <v>0</v>
      </c>
      <c r="U1538" s="29">
        <v>0</v>
      </c>
      <c r="V1538" s="29"/>
      <c r="W1538" s="29"/>
      <c r="X1538" s="29">
        <v>7.1530236122769241E-3</v>
      </c>
      <c r="Y1538" s="29">
        <v>7.1530236122769241E-3</v>
      </c>
      <c r="Z1538" s="28" t="s">
        <v>19</v>
      </c>
      <c r="AA1538" s="37"/>
      <c r="AB1538" s="38">
        <f t="shared" si="28"/>
        <v>-2.4663987272702017</v>
      </c>
    </row>
    <row r="1539" spans="1:28">
      <c r="A1539" s="27">
        <v>43536</v>
      </c>
      <c r="B1539" s="29">
        <v>0.1614783112414416</v>
      </c>
      <c r="C1539" s="29">
        <v>0.1614783112414416</v>
      </c>
      <c r="D1539" s="29">
        <v>0.46981480584160784</v>
      </c>
      <c r="E1539" s="29">
        <v>0.18686145948900126</v>
      </c>
      <c r="F1539" s="29"/>
      <c r="G1539" s="29"/>
      <c r="H1539" s="29">
        <v>0.18686145948900126</v>
      </c>
      <c r="I1539" s="29">
        <v>0.18686145948900126</v>
      </c>
      <c r="J1539" s="29">
        <v>5.8664859363362154E-3</v>
      </c>
      <c r="K1539" s="59">
        <v>5.8664859363362154E-3</v>
      </c>
      <c r="L1539" s="59">
        <v>3.7257218619041253E-3</v>
      </c>
      <c r="M1539" s="59">
        <v>3.7257218619041253E-3</v>
      </c>
      <c r="N1539" s="29"/>
      <c r="O1539" s="29"/>
      <c r="P1539" s="29">
        <v>5.6918148657808323E-3</v>
      </c>
      <c r="Q1539" s="29">
        <v>5.6918148657808323E-3</v>
      </c>
      <c r="R1539" s="29">
        <v>1.9166384962286689E-2</v>
      </c>
      <c r="S1539" s="29">
        <v>1.9166384962286689E-2</v>
      </c>
      <c r="T1539" s="29">
        <v>1.6973906848339122E-2</v>
      </c>
      <c r="U1539" s="29">
        <v>1.6973906848339122E-2</v>
      </c>
      <c r="V1539" s="29"/>
      <c r="W1539" s="29"/>
      <c r="X1539" s="29">
        <v>1.8984400829642895E-2</v>
      </c>
      <c r="Y1539" s="29">
        <v>1.8984400829642895E-2</v>
      </c>
      <c r="Z1539" s="28" t="s">
        <v>19</v>
      </c>
      <c r="AA1539" s="37"/>
      <c r="AB1539" s="38">
        <f t="shared" si="28"/>
        <v>-1.6773877950463034</v>
      </c>
    </row>
    <row r="1540" spans="1:28">
      <c r="A1540" s="27">
        <v>43537</v>
      </c>
      <c r="B1540" s="29">
        <v>1.7769945511597336E-2</v>
      </c>
      <c r="C1540" s="29">
        <v>1.7769945511597336E-2</v>
      </c>
      <c r="D1540" s="29">
        <v>6.3878690020709753E-3</v>
      </c>
      <c r="E1540" s="29">
        <v>1.6842592604111011E-2</v>
      </c>
      <c r="F1540" s="29"/>
      <c r="G1540" s="29"/>
      <c r="H1540" s="29">
        <v>1.6842592604111011E-2</v>
      </c>
      <c r="I1540" s="29">
        <v>1.6842592604111011E-2</v>
      </c>
      <c r="J1540" s="29">
        <v>1.0711105457320953E-4</v>
      </c>
      <c r="K1540" s="59">
        <v>1.0711105457320953E-4</v>
      </c>
      <c r="L1540" s="59">
        <v>9.2667345291165017E-5</v>
      </c>
      <c r="M1540" s="59">
        <v>9.2667345291165017E-5</v>
      </c>
      <c r="N1540" s="29"/>
      <c r="O1540" s="29"/>
      <c r="P1540" s="29">
        <v>1.0600743295447536E-4</v>
      </c>
      <c r="Q1540" s="29">
        <v>1.0600743295447536E-4</v>
      </c>
      <c r="R1540" s="29">
        <v>1.3070856125174915E-3</v>
      </c>
      <c r="S1540" s="29">
        <v>1.3070856125174915E-3</v>
      </c>
      <c r="T1540" s="29">
        <v>0</v>
      </c>
      <c r="U1540" s="29">
        <v>0</v>
      </c>
      <c r="V1540" s="29"/>
      <c r="W1540" s="29"/>
      <c r="X1540" s="29">
        <v>1.1999562059778841E-3</v>
      </c>
      <c r="Y1540" s="29">
        <v>1.1999562059778841E-3</v>
      </c>
      <c r="Z1540" s="28" t="s">
        <v>19</v>
      </c>
      <c r="AA1540" s="37"/>
      <c r="AB1540" s="38">
        <f t="shared" si="28"/>
        <v>-4.0838443269043481</v>
      </c>
    </row>
    <row r="1541" spans="1:28">
      <c r="A1541" s="27">
        <v>43538</v>
      </c>
      <c r="B1541" s="29">
        <v>0.31969941324258966</v>
      </c>
      <c r="C1541" s="29">
        <v>0.31969941324258966</v>
      </c>
      <c r="D1541" s="29">
        <v>6.7989687224890086E-2</v>
      </c>
      <c r="E1541" s="29">
        <v>0.29912222882516581</v>
      </c>
      <c r="F1541" s="29"/>
      <c r="G1541" s="29"/>
      <c r="H1541" s="29">
        <v>0.29912222882516581</v>
      </c>
      <c r="I1541" s="29">
        <v>0.29912222882516581</v>
      </c>
      <c r="J1541" s="29">
        <v>1.3270798880549549E-2</v>
      </c>
      <c r="K1541" s="59">
        <v>1.3270798880549549E-2</v>
      </c>
      <c r="L1541" s="59">
        <v>6.7980945135362784E-4</v>
      </c>
      <c r="M1541" s="59">
        <v>6.7980945135362784E-4</v>
      </c>
      <c r="N1541" s="29"/>
      <c r="O1541" s="29"/>
      <c r="P1541" s="29">
        <v>1.2239346160676913E-2</v>
      </c>
      <c r="Q1541" s="29">
        <v>1.2239346160676913E-2</v>
      </c>
      <c r="R1541" s="29">
        <v>0</v>
      </c>
      <c r="S1541" s="29">
        <v>0</v>
      </c>
      <c r="T1541" s="29">
        <v>0</v>
      </c>
      <c r="U1541" s="29">
        <v>0</v>
      </c>
      <c r="V1541" s="29"/>
      <c r="W1541" s="29"/>
      <c r="X1541" s="29">
        <v>0</v>
      </c>
      <c r="Y1541" s="29">
        <v>0</v>
      </c>
      <c r="Z1541" s="28" t="s">
        <v>19</v>
      </c>
      <c r="AA1541" s="37"/>
      <c r="AB1541" s="38">
        <f t="shared" si="28"/>
        <v>-1.2069029970667486</v>
      </c>
    </row>
    <row r="1542" spans="1:28">
      <c r="A1542" s="27">
        <v>43539</v>
      </c>
      <c r="B1542" s="29">
        <v>0.12749436593459515</v>
      </c>
      <c r="C1542" s="29">
        <v>0.12749436593459515</v>
      </c>
      <c r="D1542" s="29">
        <v>2.2567828914667104E-2</v>
      </c>
      <c r="E1542" s="29">
        <v>0.11880247808818002</v>
      </c>
      <c r="F1542" s="29"/>
      <c r="G1542" s="29"/>
      <c r="H1542" s="29">
        <v>0.11880247808818002</v>
      </c>
      <c r="I1542" s="29">
        <v>0.11880247808818002</v>
      </c>
      <c r="J1542" s="29">
        <v>5.7551563029338332E-4</v>
      </c>
      <c r="K1542" s="59">
        <v>5.7551563029338332E-4</v>
      </c>
      <c r="L1542" s="59">
        <v>2.4728269099811857E-4</v>
      </c>
      <c r="M1542" s="59">
        <v>2.4728269099811857E-4</v>
      </c>
      <c r="N1542" s="29"/>
      <c r="O1542" s="29"/>
      <c r="P1542" s="29">
        <v>5.4830274682660086E-4</v>
      </c>
      <c r="Q1542" s="29">
        <v>5.4830274682660086E-4</v>
      </c>
      <c r="R1542" s="29">
        <v>4.0675486579315606E-3</v>
      </c>
      <c r="S1542" s="29">
        <v>4.0675486579315606E-3</v>
      </c>
      <c r="T1542" s="29">
        <v>0</v>
      </c>
      <c r="U1542" s="29">
        <v>0</v>
      </c>
      <c r="V1542" s="29"/>
      <c r="W1542" s="29"/>
      <c r="X1542" s="29">
        <v>3.7341702857559942E-3</v>
      </c>
      <c r="Y1542" s="29">
        <v>3.7341702857559942E-3</v>
      </c>
      <c r="Z1542" s="28" t="s">
        <v>19</v>
      </c>
      <c r="AA1542" s="37"/>
      <c r="AB1542" s="38">
        <f t="shared" si="28"/>
        <v>-2.1302930129430306</v>
      </c>
    </row>
    <row r="1543" spans="1:28">
      <c r="A1543" s="27">
        <v>43540</v>
      </c>
      <c r="B1543" s="29">
        <v>9.4812258830513446E-2</v>
      </c>
      <c r="C1543" s="29">
        <v>9.4812258830513446E-2</v>
      </c>
      <c r="D1543" s="29">
        <v>9.7025855671327155E-2</v>
      </c>
      <c r="E1543" s="29">
        <v>9.4993686361811561E-2</v>
      </c>
      <c r="F1543" s="29"/>
      <c r="G1543" s="29"/>
      <c r="H1543" s="29">
        <v>9.4993686361811561E-2</v>
      </c>
      <c r="I1543" s="29">
        <v>9.4993686361811561E-2</v>
      </c>
      <c r="J1543" s="29">
        <v>5.9629818089301616E-4</v>
      </c>
      <c r="K1543" s="59">
        <v>5.9629818089301616E-4</v>
      </c>
      <c r="L1543" s="59">
        <v>6.0557485083266539E-4</v>
      </c>
      <c r="M1543" s="59">
        <v>6.0557485083266539E-4</v>
      </c>
      <c r="N1543" s="29"/>
      <c r="O1543" s="29"/>
      <c r="P1543" s="29">
        <v>5.9705850151454325E-4</v>
      </c>
      <c r="Q1543" s="29">
        <v>5.9705850151454325E-4</v>
      </c>
      <c r="R1543" s="29">
        <v>1.8270576262562014E-3</v>
      </c>
      <c r="S1543" s="29">
        <v>1.8270576262562014E-3</v>
      </c>
      <c r="T1543" s="29">
        <v>0</v>
      </c>
      <c r="U1543" s="29">
        <v>0</v>
      </c>
      <c r="V1543" s="29"/>
      <c r="W1543" s="29"/>
      <c r="X1543" s="29">
        <v>1.6773110470420787E-3</v>
      </c>
      <c r="Y1543" s="29">
        <v>1.6773110470420787E-3</v>
      </c>
      <c r="Z1543" s="28" t="s">
        <v>19</v>
      </c>
      <c r="AA1543" s="37"/>
      <c r="AB1543" s="38">
        <f t="shared" si="28"/>
        <v>-2.3539448489394688</v>
      </c>
    </row>
    <row r="1544" spans="1:28">
      <c r="A1544" s="27">
        <v>43541</v>
      </c>
      <c r="B1544" s="29">
        <v>3.0010944453046254E-2</v>
      </c>
      <c r="C1544" s="29">
        <v>3.0010944453046254E-2</v>
      </c>
      <c r="D1544" s="29">
        <v>1.3937015217560582</v>
      </c>
      <c r="E1544" s="29">
        <v>0.14212759328852231</v>
      </c>
      <c r="F1544" s="29"/>
      <c r="G1544" s="29"/>
      <c r="H1544" s="29">
        <v>0.14212759328852231</v>
      </c>
      <c r="I1544" s="29">
        <v>0.14212759328852231</v>
      </c>
      <c r="J1544" s="29">
        <v>1.3164250174242366E-4</v>
      </c>
      <c r="K1544" s="59">
        <v>1.3164250174242366E-4</v>
      </c>
      <c r="L1544" s="59">
        <v>9.5657581884177577E-3</v>
      </c>
      <c r="M1544" s="59">
        <v>9.5657581884177577E-3</v>
      </c>
      <c r="N1544" s="29"/>
      <c r="O1544" s="29"/>
      <c r="P1544" s="29">
        <v>9.0623537980244462E-4</v>
      </c>
      <c r="Q1544" s="29">
        <v>9.0623537980244462E-4</v>
      </c>
      <c r="R1544" s="29">
        <v>0</v>
      </c>
      <c r="S1544" s="29">
        <v>0</v>
      </c>
      <c r="T1544" s="29">
        <v>7.0353548846736128E-3</v>
      </c>
      <c r="U1544" s="29">
        <v>7.0353548846736128E-3</v>
      </c>
      <c r="V1544" s="29"/>
      <c r="W1544" s="29"/>
      <c r="X1544" s="29">
        <v>5.7662129119375209E-4</v>
      </c>
      <c r="Y1544" s="29">
        <v>5.7662129119375209E-4</v>
      </c>
      <c r="Z1544" s="28" t="s">
        <v>19</v>
      </c>
      <c r="AA1544" s="37"/>
      <c r="AB1544" s="38">
        <f t="shared" si="28"/>
        <v>-1.9510300805447645</v>
      </c>
    </row>
    <row r="1545" spans="1:28">
      <c r="A1545" s="27">
        <v>43542</v>
      </c>
      <c r="B1545" s="29">
        <v>1.8980449897510809E-2</v>
      </c>
      <c r="C1545" s="29">
        <v>1.8980449897510809E-2</v>
      </c>
      <c r="D1545" s="29">
        <v>0</v>
      </c>
      <c r="E1545" s="29">
        <v>1.7424703135010232E-2</v>
      </c>
      <c r="F1545" s="29"/>
      <c r="G1545" s="29"/>
      <c r="H1545" s="29">
        <v>1.7424703135010232E-2</v>
      </c>
      <c r="I1545" s="29">
        <v>1.7424703135010232E-2</v>
      </c>
      <c r="J1545" s="29">
        <v>9.4863627117351934E-5</v>
      </c>
      <c r="K1545" s="59">
        <v>9.4863627117351934E-5</v>
      </c>
      <c r="L1545" s="59">
        <v>0</v>
      </c>
      <c r="M1545" s="59">
        <v>0</v>
      </c>
      <c r="N1545" s="29"/>
      <c r="O1545" s="29"/>
      <c r="P1545" s="29">
        <v>8.7087650406853675E-5</v>
      </c>
      <c r="Q1545" s="29">
        <v>8.7087650406853675E-5</v>
      </c>
      <c r="R1545" s="29">
        <v>2.5139931306449562E-3</v>
      </c>
      <c r="S1545" s="29">
        <v>2.5139931306449562E-3</v>
      </c>
      <c r="T1545" s="29">
        <v>0</v>
      </c>
      <c r="U1545" s="29">
        <v>0</v>
      </c>
      <c r="V1545" s="29"/>
      <c r="W1545" s="29"/>
      <c r="X1545" s="29">
        <v>2.3079449655122077E-3</v>
      </c>
      <c r="Y1545" s="29">
        <v>2.3079449655122077E-3</v>
      </c>
      <c r="Z1545" s="28" t="s">
        <v>19</v>
      </c>
      <c r="AA1545" s="37"/>
      <c r="AB1545" s="38">
        <f t="shared" ref="AB1545:AB1608" si="29">IF(I1545&gt;0,LN(I1545),"")</f>
        <v>-4.0498663592089272</v>
      </c>
    </row>
    <row r="1546" spans="1:28">
      <c r="A1546" s="27">
        <v>43543</v>
      </c>
      <c r="B1546" s="29">
        <v>1.473240257812829E-3</v>
      </c>
      <c r="C1546" s="29">
        <v>1.473240257812829E-3</v>
      </c>
      <c r="D1546" s="29">
        <v>0.13788465418613882</v>
      </c>
      <c r="E1546" s="29">
        <v>1.2760025398094239E-2</v>
      </c>
      <c r="F1546" s="29"/>
      <c r="G1546" s="29"/>
      <c r="H1546" s="29">
        <v>1.2760025398094239E-2</v>
      </c>
      <c r="I1546" s="29">
        <v>1.2760025398094239E-2</v>
      </c>
      <c r="J1546" s="29">
        <v>8.9683246406309631E-6</v>
      </c>
      <c r="K1546" s="59">
        <v>8.9683246406309631E-6</v>
      </c>
      <c r="L1546" s="59">
        <v>1.4850897935208675E-3</v>
      </c>
      <c r="M1546" s="59">
        <v>1.4850897935208675E-3</v>
      </c>
      <c r="N1546" s="29"/>
      <c r="O1546" s="29"/>
      <c r="P1546" s="29">
        <v>1.3110475938077847E-4</v>
      </c>
      <c r="Q1546" s="29">
        <v>1.3110475938077847E-4</v>
      </c>
      <c r="R1546" s="29">
        <v>0</v>
      </c>
      <c r="S1546" s="29">
        <v>0</v>
      </c>
      <c r="T1546" s="29">
        <v>2.6057529610829102E-2</v>
      </c>
      <c r="U1546" s="29">
        <v>2.6057529610829102E-2</v>
      </c>
      <c r="V1546" s="29"/>
      <c r="W1546" s="29"/>
      <c r="X1546" s="29">
        <v>2.1356884785226817E-3</v>
      </c>
      <c r="Y1546" s="29">
        <v>2.1356884785226817E-3</v>
      </c>
      <c r="Z1546" s="28" t="s">
        <v>19</v>
      </c>
      <c r="AA1546" s="37"/>
      <c r="AB1546" s="38">
        <f t="shared" si="29"/>
        <v>-4.3614380106212174</v>
      </c>
    </row>
    <row r="1547" spans="1:28">
      <c r="A1547" s="27">
        <v>43544</v>
      </c>
      <c r="B1547" s="29">
        <v>0.2169878806617544</v>
      </c>
      <c r="C1547" s="29">
        <v>0.2169878806617544</v>
      </c>
      <c r="D1547" s="29">
        <v>6.0765280375218809E-3</v>
      </c>
      <c r="E1547" s="29">
        <v>0.19969716850542485</v>
      </c>
      <c r="F1547" s="29"/>
      <c r="G1547" s="29"/>
      <c r="H1547" s="29">
        <v>0.19969716850542485</v>
      </c>
      <c r="I1547" s="29">
        <v>0.19969716850542485</v>
      </c>
      <c r="J1547" s="29">
        <v>4.398081201917467E-3</v>
      </c>
      <c r="K1547" s="59">
        <v>4.398081201917467E-3</v>
      </c>
      <c r="L1547" s="59">
        <v>3.5622050048980319E-5</v>
      </c>
      <c r="M1547" s="59">
        <v>3.5622050048980319E-5</v>
      </c>
      <c r="N1547" s="29"/>
      <c r="O1547" s="29"/>
      <c r="P1547" s="29">
        <v>4.0404837964896703E-3</v>
      </c>
      <c r="Q1547" s="29">
        <v>4.0404837964896703E-3</v>
      </c>
      <c r="R1547" s="29">
        <v>0</v>
      </c>
      <c r="S1547" s="29">
        <v>0</v>
      </c>
      <c r="T1547" s="29">
        <v>0</v>
      </c>
      <c r="U1547" s="29">
        <v>0</v>
      </c>
      <c r="V1547" s="29"/>
      <c r="W1547" s="29"/>
      <c r="X1547" s="29">
        <v>0</v>
      </c>
      <c r="Y1547" s="29">
        <v>0</v>
      </c>
      <c r="Z1547" s="28" t="s">
        <v>19</v>
      </c>
      <c r="AA1547" s="37"/>
      <c r="AB1547" s="38">
        <f t="shared" si="29"/>
        <v>-1.6109532174018741</v>
      </c>
    </row>
    <row r="1548" spans="1:28">
      <c r="A1548" s="27">
        <v>43545</v>
      </c>
      <c r="B1548" s="29">
        <v>9.6138903023364301E-3</v>
      </c>
      <c r="C1548" s="29">
        <v>9.6138903023364301E-3</v>
      </c>
      <c r="D1548" s="29">
        <v>8.2504826424233922E-3</v>
      </c>
      <c r="E1548" s="29">
        <v>9.509284490346926E-3</v>
      </c>
      <c r="F1548" s="29"/>
      <c r="G1548" s="29"/>
      <c r="H1548" s="29">
        <v>9.509284490346926E-3</v>
      </c>
      <c r="I1548" s="29">
        <v>9.509284490346926E-3</v>
      </c>
      <c r="J1548" s="29">
        <v>1.9081541788576516E-5</v>
      </c>
      <c r="K1548" s="59">
        <v>1.9081541788576516E-5</v>
      </c>
      <c r="L1548" s="59">
        <v>4.6333672645582508E-5</v>
      </c>
      <c r="M1548" s="59">
        <v>4.6333672645582508E-5</v>
      </c>
      <c r="N1548" s="29"/>
      <c r="O1548" s="29"/>
      <c r="P1548" s="29">
        <v>2.1355236494755302E-5</v>
      </c>
      <c r="Q1548" s="29">
        <v>2.1355236494755302E-5</v>
      </c>
      <c r="R1548" s="29">
        <v>1.749141330619514E-4</v>
      </c>
      <c r="S1548" s="29">
        <v>1.749141330619514E-4</v>
      </c>
      <c r="T1548" s="29">
        <v>0</v>
      </c>
      <c r="U1548" s="29">
        <v>0</v>
      </c>
      <c r="V1548" s="29"/>
      <c r="W1548" s="29"/>
      <c r="X1548" s="29">
        <v>1.6057808109193095E-4</v>
      </c>
      <c r="Y1548" s="29">
        <v>1.6057808109193095E-4</v>
      </c>
      <c r="Z1548" s="28" t="s">
        <v>19</v>
      </c>
      <c r="AA1548" s="37"/>
      <c r="AB1548" s="38">
        <f t="shared" si="29"/>
        <v>-4.6554866428634334</v>
      </c>
    </row>
    <row r="1549" spans="1:28">
      <c r="A1549" s="27">
        <v>43546</v>
      </c>
      <c r="B1549" s="29">
        <v>0.39232911949285398</v>
      </c>
      <c r="C1549" s="29">
        <v>0.39232911949285398</v>
      </c>
      <c r="D1549" s="29">
        <v>5.0740641790601657E-3</v>
      </c>
      <c r="E1549" s="29">
        <v>0.36058949673369495</v>
      </c>
      <c r="F1549" s="29"/>
      <c r="G1549" s="29"/>
      <c r="H1549" s="29">
        <v>0.36058949673369495</v>
      </c>
      <c r="I1549" s="29">
        <v>0.36058949673369495</v>
      </c>
      <c r="J1549" s="29">
        <v>6.112135860577534E-3</v>
      </c>
      <c r="K1549" s="59">
        <v>6.112135860577534E-3</v>
      </c>
      <c r="L1549" s="59">
        <v>1.781102502449016E-5</v>
      </c>
      <c r="M1549" s="59">
        <v>1.781102502449016E-5</v>
      </c>
      <c r="N1549" s="29"/>
      <c r="O1549" s="29"/>
      <c r="P1549" s="29">
        <v>5.6126418743841456E-3</v>
      </c>
      <c r="Q1549" s="29">
        <v>5.6126418743841456E-3</v>
      </c>
      <c r="R1549" s="29">
        <v>6.823241317898486E-3</v>
      </c>
      <c r="S1549" s="29">
        <v>6.823241317898486E-3</v>
      </c>
      <c r="T1549" s="29">
        <v>3.2594175794816993E-2</v>
      </c>
      <c r="U1549" s="29">
        <v>3.2594175794816993E-2</v>
      </c>
      <c r="V1549" s="29"/>
      <c r="W1549" s="29"/>
      <c r="X1549" s="29">
        <v>8.9354403123973591E-3</v>
      </c>
      <c r="Y1549" s="29">
        <v>8.9354403123973591E-3</v>
      </c>
      <c r="Z1549" s="28" t="s">
        <v>19</v>
      </c>
      <c r="AA1549" s="37"/>
      <c r="AB1549" s="38">
        <f t="shared" si="29"/>
        <v>-1.0200150958315373</v>
      </c>
    </row>
    <row r="1550" spans="1:28">
      <c r="A1550" s="27">
        <v>43547</v>
      </c>
      <c r="B1550" s="29">
        <v>1.9567591061357727E-3</v>
      </c>
      <c r="C1550" s="29">
        <v>1.9567591061357727E-3</v>
      </c>
      <c r="D1550" s="29">
        <v>0</v>
      </c>
      <c r="E1550" s="29">
        <v>1.7963821271729716E-3</v>
      </c>
      <c r="F1550" s="29"/>
      <c r="G1550" s="29"/>
      <c r="H1550" s="29">
        <v>1.7963821271729716E-3</v>
      </c>
      <c r="I1550" s="29">
        <v>1.7963821271729716E-3</v>
      </c>
      <c r="J1550" s="29">
        <v>1.2721027859051009E-5</v>
      </c>
      <c r="K1550" s="59">
        <v>1.2721027859051009E-5</v>
      </c>
      <c r="L1550" s="59">
        <v>0</v>
      </c>
      <c r="M1550" s="59">
        <v>0</v>
      </c>
      <c r="N1550" s="29"/>
      <c r="O1550" s="29"/>
      <c r="P1550" s="29">
        <v>1.1678405897594977E-5</v>
      </c>
      <c r="Q1550" s="29">
        <v>1.1678405897594977E-5</v>
      </c>
      <c r="R1550" s="29">
        <v>5.9056099732858417E-3</v>
      </c>
      <c r="S1550" s="29">
        <v>5.9056099732858417E-3</v>
      </c>
      <c r="T1550" s="29">
        <v>0</v>
      </c>
      <c r="U1550" s="29">
        <v>0</v>
      </c>
      <c r="V1550" s="29"/>
      <c r="W1550" s="29"/>
      <c r="X1550" s="29">
        <v>5.4215831538994928E-3</v>
      </c>
      <c r="Y1550" s="29">
        <v>5.4215831538994928E-3</v>
      </c>
      <c r="Z1550" s="28" t="s">
        <v>19</v>
      </c>
      <c r="AA1550" s="37"/>
      <c r="AB1550" s="38">
        <f t="shared" si="29"/>
        <v>-6.3219805660470278</v>
      </c>
    </row>
    <row r="1551" spans="1:28">
      <c r="A1551" s="27">
        <v>43548</v>
      </c>
      <c r="B1551" s="29">
        <v>0.1755719000101085</v>
      </c>
      <c r="C1551" s="29">
        <v>0.1755719000101085</v>
      </c>
      <c r="D1551" s="29">
        <v>0.12666591816108541</v>
      </c>
      <c r="E1551" s="29">
        <v>0.17158173463872564</v>
      </c>
      <c r="F1551" s="29"/>
      <c r="G1551" s="29"/>
      <c r="H1551" s="29">
        <v>0.17158173463872564</v>
      </c>
      <c r="I1551" s="29">
        <v>0.17158173463872564</v>
      </c>
      <c r="J1551" s="29">
        <v>6.3252689687532965E-3</v>
      </c>
      <c r="K1551" s="59">
        <v>6.3252689687532965E-3</v>
      </c>
      <c r="L1551" s="59">
        <v>1.9869886426597569E-3</v>
      </c>
      <c r="M1551" s="59">
        <v>1.9869886426597569E-3</v>
      </c>
      <c r="N1551" s="29"/>
      <c r="O1551" s="29"/>
      <c r="P1551" s="29">
        <v>5.9698359358270016E-3</v>
      </c>
      <c r="Q1551" s="29">
        <v>5.9698359358270016E-3</v>
      </c>
      <c r="R1551" s="29">
        <v>6.7198829665436957E-3</v>
      </c>
      <c r="S1551" s="29">
        <v>6.7198829665436957E-3</v>
      </c>
      <c r="T1551" s="29">
        <v>3.9344554279098762E-2</v>
      </c>
      <c r="U1551" s="29">
        <v>3.9344554279098762E-2</v>
      </c>
      <c r="V1551" s="29"/>
      <c r="W1551" s="29"/>
      <c r="X1551" s="29">
        <v>9.3938177438779615E-3</v>
      </c>
      <c r="Y1551" s="29">
        <v>9.3938177438779615E-3</v>
      </c>
      <c r="Z1551" s="28" t="s">
        <v>19</v>
      </c>
      <c r="AA1551" s="37"/>
      <c r="AB1551" s="38">
        <f t="shared" si="29"/>
        <v>-1.7626955390928414</v>
      </c>
    </row>
    <row r="1552" spans="1:28">
      <c r="A1552" s="27">
        <v>43549</v>
      </c>
      <c r="B1552" s="29">
        <v>0.5284160644717929</v>
      </c>
      <c r="C1552" s="29">
        <v>0.5284160644717929</v>
      </c>
      <c r="D1552" s="29">
        <v>5.9709957648201142</v>
      </c>
      <c r="E1552" s="29">
        <v>0.97457128719570918</v>
      </c>
      <c r="F1552" s="29"/>
      <c r="G1552" s="29"/>
      <c r="H1552" s="29">
        <v>0.97457128719570918</v>
      </c>
      <c r="I1552" s="29">
        <v>0.97457128719570918</v>
      </c>
      <c r="J1552" s="29">
        <v>8.0757911093728742E-3</v>
      </c>
      <c r="K1552" s="59">
        <v>8.0757911093728742E-3</v>
      </c>
      <c r="L1552" s="59">
        <v>0.11927727089545315</v>
      </c>
      <c r="M1552" s="59">
        <v>0.11927727089545315</v>
      </c>
      <c r="N1552" s="29"/>
      <c r="O1552" s="29"/>
      <c r="P1552" s="29">
        <v>1.7190329408715437E-2</v>
      </c>
      <c r="Q1552" s="29">
        <v>1.7190329408715437E-2</v>
      </c>
      <c r="R1552" s="29">
        <v>5.8484925581987028E-3</v>
      </c>
      <c r="S1552" s="29">
        <v>5.8484925581987028E-3</v>
      </c>
      <c r="T1552" s="29">
        <v>3.8828034553388549E-3</v>
      </c>
      <c r="U1552" s="29">
        <v>3.8828034553388549E-3</v>
      </c>
      <c r="V1552" s="29"/>
      <c r="W1552" s="29"/>
      <c r="X1552" s="29">
        <v>5.6873836721287544E-3</v>
      </c>
      <c r="Y1552" s="29">
        <v>5.6873836721287544E-3</v>
      </c>
      <c r="Z1552" s="28" t="s">
        <v>19</v>
      </c>
      <c r="AA1552" s="37"/>
      <c r="AB1552" s="38">
        <f t="shared" si="29"/>
        <v>-2.5757610123372292E-2</v>
      </c>
    </row>
    <row r="1553" spans="1:28">
      <c r="A1553" s="27">
        <v>43550</v>
      </c>
      <c r="B1553" s="29">
        <v>1.0184031604491091E-2</v>
      </c>
      <c r="C1553" s="29">
        <v>1.0184031604491091E-2</v>
      </c>
      <c r="D1553" s="29">
        <v>1.5137590168314187E-2</v>
      </c>
      <c r="E1553" s="29">
        <v>1.0585665524318328E-2</v>
      </c>
      <c r="F1553" s="29"/>
      <c r="G1553" s="29"/>
      <c r="H1553" s="29">
        <v>1.0585665524318328E-2</v>
      </c>
      <c r="I1553" s="29">
        <v>1.0585665524318328E-2</v>
      </c>
      <c r="J1553" s="29">
        <v>1.3889643159786111E-4</v>
      </c>
      <c r="K1553" s="59">
        <v>1.3889643159786111E-4</v>
      </c>
      <c r="L1553" s="59">
        <v>5.3433075073470479E-5</v>
      </c>
      <c r="M1553" s="59">
        <v>5.3433075073470479E-5</v>
      </c>
      <c r="N1553" s="29"/>
      <c r="O1553" s="29"/>
      <c r="P1553" s="29">
        <v>1.318202983488778E-4</v>
      </c>
      <c r="Q1553" s="29">
        <v>1.318202983488778E-4</v>
      </c>
      <c r="R1553" s="29">
        <v>7.3495738455667215E-3</v>
      </c>
      <c r="S1553" s="29">
        <v>7.3495738455667215E-3</v>
      </c>
      <c r="T1553" s="29">
        <v>0</v>
      </c>
      <c r="U1553" s="29">
        <v>0</v>
      </c>
      <c r="V1553" s="29"/>
      <c r="W1553" s="29"/>
      <c r="X1553" s="29">
        <v>6.7471990073354991E-3</v>
      </c>
      <c r="Y1553" s="29">
        <v>6.7471990073354991E-3</v>
      </c>
      <c r="Z1553" s="28" t="s">
        <v>19</v>
      </c>
      <c r="AA1553" s="37"/>
      <c r="AB1553" s="38">
        <f t="shared" si="29"/>
        <v>-4.5482545020857179</v>
      </c>
    </row>
    <row r="1554" spans="1:28">
      <c r="A1554" s="27">
        <v>43551</v>
      </c>
      <c r="B1554" s="29">
        <v>0.16615435377178459</v>
      </c>
      <c r="C1554" s="29">
        <v>0.16615435377178459</v>
      </c>
      <c r="D1554" s="29">
        <v>0</v>
      </c>
      <c r="E1554" s="29">
        <v>0.15253625780081007</v>
      </c>
      <c r="F1554" s="29"/>
      <c r="G1554" s="29"/>
      <c r="H1554" s="29">
        <v>0.15253625780081007</v>
      </c>
      <c r="I1554" s="29">
        <v>0.15253625780081007</v>
      </c>
      <c r="J1554" s="29">
        <v>1.2102467879404656E-3</v>
      </c>
      <c r="K1554" s="59">
        <v>1.2102467879404656E-3</v>
      </c>
      <c r="L1554" s="59">
        <v>0</v>
      </c>
      <c r="M1554" s="59">
        <v>0</v>
      </c>
      <c r="N1554" s="29"/>
      <c r="O1554" s="29"/>
      <c r="P1554" s="29">
        <v>1.1110543410824424E-3</v>
      </c>
      <c r="Q1554" s="29">
        <v>1.1110543410824424E-3</v>
      </c>
      <c r="R1554" s="29">
        <v>1.3086757409998729E-2</v>
      </c>
      <c r="S1554" s="29">
        <v>1.3086757409998729E-2</v>
      </c>
      <c r="T1554" s="29">
        <v>0</v>
      </c>
      <c r="U1554" s="29">
        <v>0</v>
      </c>
      <c r="V1554" s="29"/>
      <c r="W1554" s="29"/>
      <c r="X1554" s="29">
        <v>1.2014160067150833E-2</v>
      </c>
      <c r="Y1554" s="29">
        <v>1.2014160067150833E-2</v>
      </c>
      <c r="Z1554" s="28" t="s">
        <v>19</v>
      </c>
      <c r="AA1554" s="37"/>
      <c r="AB1554" s="38">
        <f t="shared" si="29"/>
        <v>-1.8803529551232805</v>
      </c>
    </row>
    <row r="1555" spans="1:28">
      <c r="A1555" s="27">
        <v>43552</v>
      </c>
      <c r="B1555" s="29">
        <v>7.9923076387941345E-3</v>
      </c>
      <c r="C1555" s="29">
        <v>7.9923076387941345E-3</v>
      </c>
      <c r="D1555" s="29">
        <v>0.18237984979368876</v>
      </c>
      <c r="E1555" s="29">
        <v>2.2279936971377673E-2</v>
      </c>
      <c r="F1555" s="29"/>
      <c r="G1555" s="29"/>
      <c r="H1555" s="29">
        <v>2.2279936971377673E-2</v>
      </c>
      <c r="I1555" s="29">
        <v>2.2279936971377673E-2</v>
      </c>
      <c r="J1555" s="29">
        <v>8.7450188332562678E-5</v>
      </c>
      <c r="K1555" s="59">
        <v>8.7450188332562678E-5</v>
      </c>
      <c r="L1555" s="59">
        <v>5.7707721079348117E-3</v>
      </c>
      <c r="M1555" s="59">
        <v>5.7707721079348117E-3</v>
      </c>
      <c r="N1555" s="29"/>
      <c r="O1555" s="29"/>
      <c r="P1555" s="29">
        <v>5.5318936785748736E-4</v>
      </c>
      <c r="Q1555" s="29">
        <v>5.5318936785748736E-4</v>
      </c>
      <c r="R1555" s="29">
        <v>1.1258109655260145E-3</v>
      </c>
      <c r="S1555" s="29">
        <v>1.1258109655260145E-3</v>
      </c>
      <c r="T1555" s="29">
        <v>0</v>
      </c>
      <c r="U1555" s="29">
        <v>0</v>
      </c>
      <c r="V1555" s="29"/>
      <c r="W1555" s="29"/>
      <c r="X1555" s="29">
        <v>1.0335389219371556E-3</v>
      </c>
      <c r="Y1555" s="29">
        <v>1.0335389219371556E-3</v>
      </c>
      <c r="Z1555" s="28" t="s">
        <v>19</v>
      </c>
      <c r="AA1555" s="37"/>
      <c r="AB1555" s="38">
        <f t="shared" si="29"/>
        <v>-3.8040686928598348</v>
      </c>
    </row>
    <row r="1556" spans="1:28">
      <c r="A1556" s="27">
        <v>43553</v>
      </c>
      <c r="B1556" s="29">
        <v>0.2889479552104951</v>
      </c>
      <c r="C1556" s="29">
        <v>0.2889479552104951</v>
      </c>
      <c r="D1556" s="29">
        <v>0.14984458691243008</v>
      </c>
      <c r="E1556" s="29">
        <v>0.27755892847352631</v>
      </c>
      <c r="F1556" s="29"/>
      <c r="G1556" s="29"/>
      <c r="H1556" s="29">
        <v>0.27755892847352631</v>
      </c>
      <c r="I1556" s="29">
        <v>0.27755892847352631</v>
      </c>
      <c r="J1556" s="29">
        <v>4.373054881729628E-3</v>
      </c>
      <c r="K1556" s="59">
        <v>4.373054881729628E-3</v>
      </c>
      <c r="L1556" s="59">
        <v>8.6937808185038451E-4</v>
      </c>
      <c r="M1556" s="59">
        <v>8.6937808185038451E-4</v>
      </c>
      <c r="N1556" s="29"/>
      <c r="O1556" s="29"/>
      <c r="P1556" s="29">
        <v>4.0860604269785583E-3</v>
      </c>
      <c r="Q1556" s="29">
        <v>4.0860604269785583E-3</v>
      </c>
      <c r="R1556" s="29">
        <v>1.0513066455257654E-2</v>
      </c>
      <c r="S1556" s="29">
        <v>1.0513066455257654E-2</v>
      </c>
      <c r="T1556" s="29">
        <v>8.4780479116573163E-3</v>
      </c>
      <c r="U1556" s="29">
        <v>8.4780479116573163E-3</v>
      </c>
      <c r="V1556" s="29"/>
      <c r="W1556" s="29"/>
      <c r="X1556" s="29">
        <v>1.0342665256275739E-2</v>
      </c>
      <c r="Y1556" s="29">
        <v>1.0342665256275739E-2</v>
      </c>
      <c r="Z1556" s="28" t="s">
        <v>19</v>
      </c>
      <c r="AA1556" s="37"/>
      <c r="AB1556" s="38">
        <f t="shared" si="29"/>
        <v>-1.2817220134801952</v>
      </c>
    </row>
    <row r="1557" spans="1:28">
      <c r="A1557" s="27">
        <v>43554</v>
      </c>
      <c r="B1557" s="29">
        <v>0.16729742119725313</v>
      </c>
      <c r="C1557" s="29">
        <v>0.16729742119725313</v>
      </c>
      <c r="D1557" s="29">
        <v>1.9488229880962953E-3</v>
      </c>
      <c r="E1557" s="29">
        <v>0.15371225910719841</v>
      </c>
      <c r="F1557" s="29"/>
      <c r="G1557" s="29"/>
      <c r="H1557" s="29">
        <v>0.15371225910719841</v>
      </c>
      <c r="I1557" s="29">
        <v>0.15371225910719841</v>
      </c>
      <c r="J1557" s="29">
        <v>1.4235616616829114E-3</v>
      </c>
      <c r="K1557" s="59">
        <v>1.4235616616829114E-3</v>
      </c>
      <c r="L1557" s="59">
        <v>5.3433075073470479E-5</v>
      </c>
      <c r="M1557" s="59">
        <v>5.3433075073470479E-5</v>
      </c>
      <c r="N1557" s="29"/>
      <c r="O1557" s="29"/>
      <c r="P1557" s="29">
        <v>1.31117288775651E-3</v>
      </c>
      <c r="Q1557" s="29">
        <v>1.31117288775651E-3</v>
      </c>
      <c r="R1557" s="29">
        <v>0</v>
      </c>
      <c r="S1557" s="29">
        <v>0</v>
      </c>
      <c r="T1557" s="29">
        <v>0</v>
      </c>
      <c r="U1557" s="29">
        <v>0</v>
      </c>
      <c r="V1557" s="29"/>
      <c r="W1557" s="29"/>
      <c r="X1557" s="29">
        <v>0</v>
      </c>
      <c r="Y1557" s="29">
        <v>0</v>
      </c>
      <c r="Z1557" s="28" t="s">
        <v>19</v>
      </c>
      <c r="AA1557" s="37"/>
      <c r="AB1557" s="38">
        <f t="shared" si="29"/>
        <v>-1.872672871649484</v>
      </c>
    </row>
    <row r="1558" spans="1:28">
      <c r="A1558" s="27">
        <v>43555</v>
      </c>
      <c r="B1558" s="29">
        <v>4.1847040240851452E-2</v>
      </c>
      <c r="C1558" s="29">
        <v>4.1847040240851452E-2</v>
      </c>
      <c r="D1558" s="29">
        <v>0</v>
      </c>
      <c r="E1558" s="29">
        <v>3.8417235380703865E-2</v>
      </c>
      <c r="F1558" s="29"/>
      <c r="G1558" s="29"/>
      <c r="H1558" s="29">
        <v>3.8417235380703865E-2</v>
      </c>
      <c r="I1558" s="29">
        <v>3.8417235380703865E-2</v>
      </c>
      <c r="J1558" s="29">
        <v>1.3198066403765426E-4</v>
      </c>
      <c r="K1558" s="59">
        <v>1.3198066403765426E-4</v>
      </c>
      <c r="L1558" s="59">
        <v>0</v>
      </c>
      <c r="M1558" s="59">
        <v>0</v>
      </c>
      <c r="N1558" s="29"/>
      <c r="O1558" s="29"/>
      <c r="P1558" s="29">
        <v>1.211634611875479E-4</v>
      </c>
      <c r="Q1558" s="29">
        <v>1.211634611875479E-4</v>
      </c>
      <c r="R1558" s="29">
        <v>0</v>
      </c>
      <c r="S1558" s="29">
        <v>0</v>
      </c>
      <c r="T1558" s="29">
        <v>0</v>
      </c>
      <c r="U1558" s="29">
        <v>0</v>
      </c>
      <c r="V1558" s="29"/>
      <c r="W1558" s="29"/>
      <c r="X1558" s="29">
        <v>0</v>
      </c>
      <c r="Y1558" s="29">
        <v>0</v>
      </c>
      <c r="Z1558" s="28" t="s">
        <v>19</v>
      </c>
      <c r="AA1558" s="37"/>
      <c r="AB1558" s="38">
        <f t="shared" si="29"/>
        <v>-3.2592490820469551</v>
      </c>
    </row>
    <row r="1559" spans="1:28">
      <c r="A1559" s="27">
        <v>43556</v>
      </c>
      <c r="B1559" s="29">
        <v>1.1026215918246184E-3</v>
      </c>
      <c r="C1559" s="29">
        <v>1.1026215918246184E-3</v>
      </c>
      <c r="D1559" s="29">
        <v>1.2844466285232897E-2</v>
      </c>
      <c r="E1559" s="29">
        <v>2.0761045057733135E-3</v>
      </c>
      <c r="F1559" s="29"/>
      <c r="G1559" s="29"/>
      <c r="H1559" s="29">
        <v>2.0761045057733135E-3</v>
      </c>
      <c r="I1559" s="29">
        <v>2.0761045057733135E-3</v>
      </c>
      <c r="J1559" s="29">
        <v>1.2721027859051009E-5</v>
      </c>
      <c r="K1559" s="59">
        <v>1.2721027859051009E-5</v>
      </c>
      <c r="L1559" s="59">
        <v>4.6333672645582508E-5</v>
      </c>
      <c r="M1559" s="59">
        <v>4.6333672645582508E-5</v>
      </c>
      <c r="N1559" s="29"/>
      <c r="O1559" s="29"/>
      <c r="P1559" s="29">
        <v>1.5516033545957806E-5</v>
      </c>
      <c r="Q1559" s="29">
        <v>1.5516033545957806E-5</v>
      </c>
      <c r="R1559" s="29">
        <v>0</v>
      </c>
      <c r="S1559" s="29">
        <v>0</v>
      </c>
      <c r="T1559" s="29">
        <v>0</v>
      </c>
      <c r="U1559" s="29">
        <v>0</v>
      </c>
      <c r="V1559" s="29"/>
      <c r="W1559" s="29"/>
      <c r="X1559" s="29">
        <v>0</v>
      </c>
      <c r="Y1559" s="29">
        <v>0</v>
      </c>
      <c r="Z1559" s="28" t="s">
        <v>19</v>
      </c>
      <c r="AA1559" s="37"/>
      <c r="AB1559" s="38">
        <f t="shared" si="29"/>
        <v>-6.1772619749776307</v>
      </c>
    </row>
    <row r="1560" spans="1:28">
      <c r="A1560" s="27">
        <v>43557</v>
      </c>
      <c r="B1560" s="29">
        <v>4.6453967755577447E-2</v>
      </c>
      <c r="C1560" s="29">
        <v>4.6453967755577447E-2</v>
      </c>
      <c r="D1560" s="29">
        <v>0.25351930947881102</v>
      </c>
      <c r="E1560" s="29">
        <v>6.3511824678219642E-2</v>
      </c>
      <c r="F1560" s="29"/>
      <c r="G1560" s="29"/>
      <c r="H1560" s="29">
        <v>6.3511824678219642E-2</v>
      </c>
      <c r="I1560" s="29">
        <v>6.3511824678219642E-2</v>
      </c>
      <c r="J1560" s="29">
        <v>1.1621243404571096E-3</v>
      </c>
      <c r="K1560" s="59">
        <v>1.1621243404571096E-3</v>
      </c>
      <c r="L1560" s="59">
        <v>1.7137665872516519E-3</v>
      </c>
      <c r="M1560" s="59">
        <v>1.7137665872516519E-3</v>
      </c>
      <c r="N1560" s="29"/>
      <c r="O1560" s="29"/>
      <c r="P1560" s="29">
        <v>1.207979935450807E-3</v>
      </c>
      <c r="Q1560" s="29">
        <v>1.207979935450807E-3</v>
      </c>
      <c r="R1560" s="29">
        <v>1.3468388245770257E-3</v>
      </c>
      <c r="S1560" s="29">
        <v>1.3468388245770257E-3</v>
      </c>
      <c r="T1560" s="29">
        <v>6.8038115593552408E-3</v>
      </c>
      <c r="U1560" s="29">
        <v>6.8038115593552408E-3</v>
      </c>
      <c r="V1560" s="29"/>
      <c r="W1560" s="29"/>
      <c r="X1560" s="29">
        <v>1.7940951060180284E-3</v>
      </c>
      <c r="Y1560" s="29">
        <v>1.7940951060180284E-3</v>
      </c>
      <c r="Z1560" s="28" t="s">
        <v>19</v>
      </c>
      <c r="AA1560" s="37"/>
      <c r="AB1560" s="38">
        <f t="shared" si="29"/>
        <v>-2.7565291750143937</v>
      </c>
    </row>
    <row r="1561" spans="1:28">
      <c r="A1561" s="27">
        <v>43558</v>
      </c>
      <c r="B1561" s="29">
        <v>1.8442628164355573E-2</v>
      </c>
      <c r="C1561" s="29">
        <v>1.8442628164355573E-2</v>
      </c>
      <c r="D1561" s="29">
        <v>1.7419221337036123E-2</v>
      </c>
      <c r="E1561" s="29">
        <v>1.8371023079868039E-2</v>
      </c>
      <c r="F1561" s="29"/>
      <c r="G1561" s="29"/>
      <c r="H1561" s="29">
        <v>1.8371023079868039E-2</v>
      </c>
      <c r="I1561" s="29">
        <v>1.8371023079868039E-2</v>
      </c>
      <c r="J1561" s="29">
        <v>1.5583259127337489E-4</v>
      </c>
      <c r="K1561" s="59">
        <v>1.5583259127337489E-4</v>
      </c>
      <c r="L1561" s="59">
        <v>1.454041311356208E-4</v>
      </c>
      <c r="M1561" s="59">
        <v>1.454041311356208E-4</v>
      </c>
      <c r="N1561" s="29"/>
      <c r="O1561" s="29"/>
      <c r="P1561" s="29">
        <v>1.5508828548410066E-4</v>
      </c>
      <c r="Q1561" s="29">
        <v>1.5508828548410066E-4</v>
      </c>
      <c r="R1561" s="29">
        <v>5.1090828138913623E-3</v>
      </c>
      <c r="S1561" s="29">
        <v>5.1090828138913623E-3</v>
      </c>
      <c r="T1561" s="29">
        <v>4.450975153620091E-2</v>
      </c>
      <c r="U1561" s="29">
        <v>4.450975153620091E-2</v>
      </c>
      <c r="V1561" s="29"/>
      <c r="W1561" s="29"/>
      <c r="X1561" s="29">
        <v>8.3383818108828146E-3</v>
      </c>
      <c r="Y1561" s="29">
        <v>8.3383818108828146E-3</v>
      </c>
      <c r="Z1561" s="28" t="s">
        <v>19</v>
      </c>
      <c r="AA1561" s="37"/>
      <c r="AB1561" s="38">
        <f t="shared" si="29"/>
        <v>-3.9969806883354013</v>
      </c>
    </row>
    <row r="1562" spans="1:28">
      <c r="A1562" s="27">
        <v>43559</v>
      </c>
      <c r="B1562" s="29">
        <v>7.8351814413507945E-3</v>
      </c>
      <c r="C1562" s="29">
        <v>7.8351814413507945E-3</v>
      </c>
      <c r="D1562" s="29">
        <v>0.16046427405230468</v>
      </c>
      <c r="E1562" s="29">
        <v>2.0338445853342532E-2</v>
      </c>
      <c r="F1562" s="29"/>
      <c r="G1562" s="29"/>
      <c r="H1562" s="29">
        <v>2.0338445853342532E-2</v>
      </c>
      <c r="I1562" s="29">
        <v>2.0338445853342532E-2</v>
      </c>
      <c r="J1562" s="29">
        <v>1.1828750621255405E-4</v>
      </c>
      <c r="K1562" s="59">
        <v>1.1828750621255405E-4</v>
      </c>
      <c r="L1562" s="59">
        <v>1.2645827767388013E-3</v>
      </c>
      <c r="M1562" s="59">
        <v>1.2645827767388013E-3</v>
      </c>
      <c r="N1562" s="29"/>
      <c r="O1562" s="29"/>
      <c r="P1562" s="29">
        <v>2.1214159488365864E-4</v>
      </c>
      <c r="Q1562" s="29">
        <v>2.1214159488365864E-4</v>
      </c>
      <c r="R1562" s="29">
        <v>7.9426917694949747E-3</v>
      </c>
      <c r="S1562" s="29">
        <v>7.9426917694949747E-3</v>
      </c>
      <c r="T1562" s="29">
        <v>0</v>
      </c>
      <c r="U1562" s="29">
        <v>0</v>
      </c>
      <c r="V1562" s="29"/>
      <c r="W1562" s="29"/>
      <c r="X1562" s="29">
        <v>7.2917046823108645E-3</v>
      </c>
      <c r="Y1562" s="29">
        <v>7.2917046823108645E-3</v>
      </c>
      <c r="Z1562" s="28" t="s">
        <v>19</v>
      </c>
      <c r="AA1562" s="37"/>
      <c r="AB1562" s="38">
        <f t="shared" si="29"/>
        <v>-3.8952422996712324</v>
      </c>
    </row>
    <row r="1563" spans="1:28">
      <c r="A1563" s="27">
        <v>43560</v>
      </c>
      <c r="B1563" s="29">
        <v>0.21463173979118585</v>
      </c>
      <c r="C1563" s="29">
        <v>0.21463173979118585</v>
      </c>
      <c r="D1563" s="29">
        <v>0</v>
      </c>
      <c r="E1563" s="29">
        <v>0.19702323125639409</v>
      </c>
      <c r="F1563" s="29"/>
      <c r="G1563" s="29"/>
      <c r="H1563" s="29">
        <v>0.19702323125639409</v>
      </c>
      <c r="I1563" s="29">
        <v>0.19702323125639409</v>
      </c>
      <c r="J1563" s="29">
        <v>6.6160260128419492E-4</v>
      </c>
      <c r="K1563" s="59">
        <v>6.6160260128419492E-4</v>
      </c>
      <c r="L1563" s="59">
        <v>0</v>
      </c>
      <c r="M1563" s="59">
        <v>0</v>
      </c>
      <c r="N1563" s="29"/>
      <c r="O1563" s="29"/>
      <c r="P1563" s="29">
        <v>6.0711298744840195E-4</v>
      </c>
      <c r="Q1563" s="29">
        <v>6.0711298744840195E-4</v>
      </c>
      <c r="R1563" s="29">
        <v>2.5314845439511511E-3</v>
      </c>
      <c r="S1563" s="29">
        <v>2.5314845439511511E-3</v>
      </c>
      <c r="T1563" s="29">
        <v>0</v>
      </c>
      <c r="U1563" s="29">
        <v>0</v>
      </c>
      <c r="V1563" s="29"/>
      <c r="W1563" s="29"/>
      <c r="X1563" s="29">
        <v>2.3240027736214008E-3</v>
      </c>
      <c r="Y1563" s="29">
        <v>2.3240027736214008E-3</v>
      </c>
      <c r="Z1563" s="28" t="s">
        <v>19</v>
      </c>
      <c r="AA1563" s="37"/>
      <c r="AB1563" s="38">
        <f t="shared" si="29"/>
        <v>-1.6244336320374126</v>
      </c>
    </row>
    <row r="1564" spans="1:28">
      <c r="A1564" s="27">
        <v>43561</v>
      </c>
      <c r="B1564" s="29">
        <v>2.8124412060830394E-2</v>
      </c>
      <c r="C1564" s="29">
        <v>2.8124412060830394E-2</v>
      </c>
      <c r="D1564" s="29">
        <v>3.5636892569833999E-3</v>
      </c>
      <c r="E1564" s="29">
        <v>2.6107147309246865E-2</v>
      </c>
      <c r="F1564" s="29"/>
      <c r="G1564" s="29"/>
      <c r="H1564" s="29">
        <v>2.6107147309246865E-2</v>
      </c>
      <c r="I1564" s="29">
        <v>2.6107147309246865E-2</v>
      </c>
      <c r="J1564" s="29">
        <v>2.3477988870499147E-4</v>
      </c>
      <c r="K1564" s="59">
        <v>2.3477988870499147E-4</v>
      </c>
      <c r="L1564" s="59">
        <v>3.5622050048980319E-5</v>
      </c>
      <c r="M1564" s="59">
        <v>3.5622050048980319E-5</v>
      </c>
      <c r="N1564" s="29"/>
      <c r="O1564" s="29"/>
      <c r="P1564" s="29">
        <v>2.1834727800379167E-4</v>
      </c>
      <c r="Q1564" s="29">
        <v>2.1834727800379167E-4</v>
      </c>
      <c r="R1564" s="29">
        <v>3.1025743842192769E-3</v>
      </c>
      <c r="S1564" s="29">
        <v>3.1025743842192769E-3</v>
      </c>
      <c r="T1564" s="29">
        <v>0</v>
      </c>
      <c r="U1564" s="29">
        <v>0</v>
      </c>
      <c r="V1564" s="29"/>
      <c r="W1564" s="29"/>
      <c r="X1564" s="29">
        <v>2.8456009012610387E-3</v>
      </c>
      <c r="Y1564" s="29">
        <v>2.8456009012610387E-3</v>
      </c>
      <c r="Z1564" s="28" t="s">
        <v>19</v>
      </c>
      <c r="AA1564" s="37"/>
      <c r="AB1564" s="38">
        <f t="shared" si="29"/>
        <v>-3.6455461588755496</v>
      </c>
    </row>
    <row r="1565" spans="1:28">
      <c r="A1565" s="27">
        <v>43562</v>
      </c>
      <c r="B1565" s="29">
        <v>0.21838589150078042</v>
      </c>
      <c r="C1565" s="29">
        <v>0.21838589150078042</v>
      </c>
      <c r="D1565" s="29">
        <v>0</v>
      </c>
      <c r="E1565" s="29">
        <v>0.20047615950456271</v>
      </c>
      <c r="F1565" s="29"/>
      <c r="G1565" s="29"/>
      <c r="H1565" s="29">
        <v>0.20047615950456271</v>
      </c>
      <c r="I1565" s="29">
        <v>0.20047615950456271</v>
      </c>
      <c r="J1565" s="29">
        <v>4.0017147570423524E-3</v>
      </c>
      <c r="K1565" s="59">
        <v>4.0017147570423524E-3</v>
      </c>
      <c r="L1565" s="59">
        <v>0</v>
      </c>
      <c r="M1565" s="59">
        <v>0</v>
      </c>
      <c r="N1565" s="29"/>
      <c r="O1565" s="29"/>
      <c r="P1565" s="29">
        <v>3.6736226329178458E-3</v>
      </c>
      <c r="Q1565" s="29">
        <v>3.6736226329178458E-3</v>
      </c>
      <c r="R1565" s="29">
        <v>4.3633125556544975E-3</v>
      </c>
      <c r="S1565" s="29">
        <v>4.3633125556544975E-3</v>
      </c>
      <c r="T1565" s="29">
        <v>6.5366461839878884E-3</v>
      </c>
      <c r="U1565" s="29">
        <v>6.5366461839878884E-3</v>
      </c>
      <c r="V1565" s="29"/>
      <c r="W1565" s="29"/>
      <c r="X1565" s="29">
        <v>4.5414400934272476E-3</v>
      </c>
      <c r="Y1565" s="29">
        <v>4.5414400934272476E-3</v>
      </c>
      <c r="Z1565" s="28" t="s">
        <v>19</v>
      </c>
      <c r="AA1565" s="37"/>
      <c r="AB1565" s="38">
        <f t="shared" si="29"/>
        <v>-1.6070599445194496</v>
      </c>
    </row>
    <row r="1566" spans="1:28">
      <c r="A1566" s="27">
        <v>43563</v>
      </c>
      <c r="B1566" s="29">
        <v>5.0474255742163299E-2</v>
      </c>
      <c r="C1566" s="29">
        <v>5.0474255742163299E-2</v>
      </c>
      <c r="D1566" s="29">
        <v>0.24053750896536102</v>
      </c>
      <c r="E1566" s="29">
        <v>6.6125130461547554E-2</v>
      </c>
      <c r="F1566" s="29"/>
      <c r="G1566" s="29"/>
      <c r="H1566" s="29">
        <v>6.6125130461547554E-2</v>
      </c>
      <c r="I1566" s="29">
        <v>6.6125130461547554E-2</v>
      </c>
      <c r="J1566" s="29">
        <v>3.675672198734948E-4</v>
      </c>
      <c r="K1566" s="59">
        <v>3.675672198734948E-4</v>
      </c>
      <c r="L1566" s="59">
        <v>1.2790160964458162E-3</v>
      </c>
      <c r="M1566" s="59">
        <v>1.2790160964458162E-3</v>
      </c>
      <c r="N1566" s="29"/>
      <c r="O1566" s="29"/>
      <c r="P1566" s="29">
        <v>4.4271564651016663E-4</v>
      </c>
      <c r="Q1566" s="29">
        <v>4.4271564651016663E-4</v>
      </c>
      <c r="R1566" s="29">
        <v>0</v>
      </c>
      <c r="S1566" s="29">
        <v>0</v>
      </c>
      <c r="T1566" s="29">
        <v>3.8721168403241607E-2</v>
      </c>
      <c r="U1566" s="29">
        <v>3.8721168403241607E-2</v>
      </c>
      <c r="V1566" s="29"/>
      <c r="W1566" s="29"/>
      <c r="X1566" s="29">
        <v>3.1736068026714352E-3</v>
      </c>
      <c r="Y1566" s="29">
        <v>3.1736068026714352E-3</v>
      </c>
      <c r="Z1566" s="28" t="s">
        <v>19</v>
      </c>
      <c r="AA1566" s="37"/>
      <c r="AB1566" s="38">
        <f t="shared" si="29"/>
        <v>-2.7162064158521595</v>
      </c>
    </row>
    <row r="1567" spans="1:28">
      <c r="A1567" s="27">
        <v>43564</v>
      </c>
      <c r="B1567" s="29">
        <v>4.5810871733290993E-2</v>
      </c>
      <c r="C1567" s="29">
        <v>4.5810871733290993E-2</v>
      </c>
      <c r="D1567" s="29">
        <v>2.400299147780266E-2</v>
      </c>
      <c r="E1567" s="29">
        <v>4.401084560606696E-2</v>
      </c>
      <c r="F1567" s="29"/>
      <c r="G1567" s="29"/>
      <c r="H1567" s="29">
        <v>4.401084560606696E-2</v>
      </c>
      <c r="I1567" s="29">
        <v>4.401084560606696E-2</v>
      </c>
      <c r="J1567" s="29">
        <v>4.9642306159143081E-4</v>
      </c>
      <c r="K1567" s="59">
        <v>4.9642306159143081E-4</v>
      </c>
      <c r="L1567" s="59">
        <v>2.1472913376821583E-4</v>
      </c>
      <c r="M1567" s="59">
        <v>2.1472913376821583E-4</v>
      </c>
      <c r="N1567" s="29"/>
      <c r="O1567" s="29"/>
      <c r="P1567" s="29">
        <v>4.7319610446892049E-4</v>
      </c>
      <c r="Q1567" s="29">
        <v>4.7319610446892049E-4</v>
      </c>
      <c r="R1567" s="29">
        <v>0</v>
      </c>
      <c r="S1567" s="29">
        <v>0</v>
      </c>
      <c r="T1567" s="29">
        <v>0</v>
      </c>
      <c r="U1567" s="29">
        <v>0</v>
      </c>
      <c r="V1567" s="29"/>
      <c r="W1567" s="29"/>
      <c r="X1567" s="29">
        <v>0</v>
      </c>
      <c r="Y1567" s="29">
        <v>0</v>
      </c>
      <c r="Z1567" s="28" t="s">
        <v>19</v>
      </c>
      <c r="AA1567" s="37"/>
      <c r="AB1567" s="38">
        <f t="shared" si="29"/>
        <v>-3.1233191843908266</v>
      </c>
    </row>
    <row r="1568" spans="1:28">
      <c r="A1568" s="27">
        <v>43565</v>
      </c>
      <c r="B1568" s="29">
        <v>1.1473433513986423E-2</v>
      </c>
      <c r="C1568" s="29">
        <v>1.1473433513986423E-2</v>
      </c>
      <c r="D1568" s="29">
        <v>0</v>
      </c>
      <c r="E1568" s="29">
        <v>1.0527242618517795E-2</v>
      </c>
      <c r="F1568" s="29"/>
      <c r="G1568" s="29"/>
      <c r="H1568" s="29">
        <v>1.0527242618517795E-2</v>
      </c>
      <c r="I1568" s="29">
        <v>1.0527242618517795E-2</v>
      </c>
      <c r="J1568" s="29">
        <v>1.4642215432550694E-4</v>
      </c>
      <c r="K1568" s="59">
        <v>1.4642215432550694E-4</v>
      </c>
      <c r="L1568" s="59">
        <v>0</v>
      </c>
      <c r="M1568" s="59">
        <v>0</v>
      </c>
      <c r="N1568" s="29"/>
      <c r="O1568" s="29"/>
      <c r="P1568" s="29">
        <v>1.3435515582958411E-4</v>
      </c>
      <c r="Q1568" s="29">
        <v>1.3435515582958411E-4</v>
      </c>
      <c r="R1568" s="29">
        <v>0</v>
      </c>
      <c r="S1568" s="29">
        <v>0</v>
      </c>
      <c r="T1568" s="29">
        <v>0</v>
      </c>
      <c r="U1568" s="29">
        <v>0</v>
      </c>
      <c r="V1568" s="29"/>
      <c r="W1568" s="29"/>
      <c r="X1568" s="29">
        <v>0</v>
      </c>
      <c r="Y1568" s="29">
        <v>0</v>
      </c>
      <c r="Z1568" s="28" t="s">
        <v>19</v>
      </c>
      <c r="AA1568" s="37"/>
      <c r="AB1568" s="38">
        <f t="shared" si="29"/>
        <v>-4.5537888467174144</v>
      </c>
    </row>
    <row r="1569" spans="1:28">
      <c r="A1569" s="27">
        <v>43566</v>
      </c>
      <c r="B1569" s="29">
        <v>3.0642817165164392E-2</v>
      </c>
      <c r="C1569" s="29">
        <v>3.0642817165164392E-2</v>
      </c>
      <c r="D1569" s="29">
        <v>1.4813076249514518E-2</v>
      </c>
      <c r="E1569" s="29">
        <v>2.9336006275556912E-2</v>
      </c>
      <c r="F1569" s="29"/>
      <c r="G1569" s="29"/>
      <c r="H1569" s="29">
        <v>2.9336006275556912E-2</v>
      </c>
      <c r="I1569" s="29">
        <v>2.9336006275556912E-2</v>
      </c>
      <c r="J1569" s="29">
        <v>3.7671778894878607E-4</v>
      </c>
      <c r="K1569" s="59">
        <v>3.7671778894878607E-4</v>
      </c>
      <c r="L1569" s="59">
        <v>2.3552376650094422E-4</v>
      </c>
      <c r="M1569" s="59">
        <v>2.3552376650094422E-4</v>
      </c>
      <c r="N1569" s="29"/>
      <c r="O1569" s="29"/>
      <c r="P1569" s="29">
        <v>3.6512179165641061E-4</v>
      </c>
      <c r="Q1569" s="29">
        <v>3.6512179165641061E-4</v>
      </c>
      <c r="R1569" s="29">
        <v>0</v>
      </c>
      <c r="S1569" s="29">
        <v>0</v>
      </c>
      <c r="T1569" s="29">
        <v>5.3860539674058239E-2</v>
      </c>
      <c r="U1569" s="29">
        <v>5.3860539674058239E-2</v>
      </c>
      <c r="V1569" s="29"/>
      <c r="W1569" s="29"/>
      <c r="X1569" s="29">
        <v>4.4144374292909017E-3</v>
      </c>
      <c r="Y1569" s="29">
        <v>4.4144374292909017E-3</v>
      </c>
      <c r="Z1569" s="28" t="s">
        <v>19</v>
      </c>
      <c r="AA1569" s="37"/>
      <c r="AB1569" s="38">
        <f t="shared" si="29"/>
        <v>-3.5289396342931423</v>
      </c>
    </row>
    <row r="1570" spans="1:28">
      <c r="A1570" s="27">
        <v>43567</v>
      </c>
      <c r="B1570" s="29">
        <v>3.0774592421999934E-3</v>
      </c>
      <c r="C1570" s="29">
        <v>3.0774592421999934E-3</v>
      </c>
      <c r="D1570" s="29">
        <v>1.730951544337125E-2</v>
      </c>
      <c r="E1570" s="29">
        <v>4.2508199761139244E-3</v>
      </c>
      <c r="F1570" s="29"/>
      <c r="G1570" s="29"/>
      <c r="H1570" s="29">
        <v>4.2508199761139244E-3</v>
      </c>
      <c r="I1570" s="29">
        <v>4.2508199761139244E-3</v>
      </c>
      <c r="J1570" s="29">
        <v>1.5817050835392659E-5</v>
      </c>
      <c r="K1570" s="59">
        <v>1.5817050835392659E-5</v>
      </c>
      <c r="L1570" s="59">
        <v>1.2828939534014535E-4</v>
      </c>
      <c r="M1570" s="59">
        <v>1.2828939534014535E-4</v>
      </c>
      <c r="N1570" s="29"/>
      <c r="O1570" s="29"/>
      <c r="P1570" s="29">
        <v>2.511010266686489E-5</v>
      </c>
      <c r="Q1570" s="29">
        <v>2.511010266686489E-5</v>
      </c>
      <c r="R1570" s="29">
        <v>0</v>
      </c>
      <c r="S1570" s="29">
        <v>0</v>
      </c>
      <c r="T1570" s="29">
        <v>0</v>
      </c>
      <c r="U1570" s="29">
        <v>0</v>
      </c>
      <c r="V1570" s="29"/>
      <c r="W1570" s="29"/>
      <c r="X1570" s="29">
        <v>0</v>
      </c>
      <c r="Y1570" s="29">
        <v>0</v>
      </c>
      <c r="Z1570" s="28" t="s">
        <v>19</v>
      </c>
      <c r="AA1570" s="37"/>
      <c r="AB1570" s="38">
        <f t="shared" si="29"/>
        <v>-5.460643379099265</v>
      </c>
    </row>
    <row r="1571" spans="1:28">
      <c r="A1571" s="27">
        <v>43568</v>
      </c>
      <c r="B1571" s="29">
        <v>4.0744127125471562E-3</v>
      </c>
      <c r="C1571" s="29">
        <v>4.0744127125471562E-3</v>
      </c>
      <c r="D1571" s="29">
        <v>2.3403686882180069E-2</v>
      </c>
      <c r="E1571" s="29">
        <v>5.6586499276181975E-3</v>
      </c>
      <c r="F1571" s="29"/>
      <c r="G1571" s="29"/>
      <c r="H1571" s="29">
        <v>5.6586499276181975E-3</v>
      </c>
      <c r="I1571" s="29">
        <v>5.6586499276181975E-3</v>
      </c>
      <c r="J1571" s="29">
        <v>9.5407708942882579E-6</v>
      </c>
      <c r="K1571" s="59">
        <v>9.5407708942882579E-6</v>
      </c>
      <c r="L1571" s="59">
        <v>1.0686615014694096E-4</v>
      </c>
      <c r="M1571" s="59">
        <v>1.0686615014694096E-4</v>
      </c>
      <c r="N1571" s="29"/>
      <c r="O1571" s="29"/>
      <c r="P1571" s="29">
        <v>1.7517608846392467E-5</v>
      </c>
      <c r="Q1571" s="29">
        <v>1.7517608846392467E-5</v>
      </c>
      <c r="R1571" s="29">
        <v>5.939129881694441E-3</v>
      </c>
      <c r="S1571" s="29">
        <v>5.939129881694441E-3</v>
      </c>
      <c r="T1571" s="29">
        <v>0</v>
      </c>
      <c r="U1571" s="29">
        <v>0</v>
      </c>
      <c r="V1571" s="29"/>
      <c r="W1571" s="29"/>
      <c r="X1571" s="29">
        <v>5.4523557534396552E-3</v>
      </c>
      <c r="Y1571" s="29">
        <v>5.4523557534396552E-3</v>
      </c>
      <c r="Z1571" s="28" t="s">
        <v>19</v>
      </c>
      <c r="AA1571" s="37"/>
      <c r="AB1571" s="38">
        <f t="shared" si="29"/>
        <v>-5.1745699439089021</v>
      </c>
    </row>
    <row r="1572" spans="1:28">
      <c r="A1572" s="27">
        <v>43569</v>
      </c>
      <c r="B1572" s="29">
        <v>2.2004952720179775E-2</v>
      </c>
      <c r="C1572" s="29">
        <v>2.2004952720179775E-2</v>
      </c>
      <c r="D1572" s="29">
        <v>1.2289607266898208E-2</v>
      </c>
      <c r="E1572" s="29">
        <v>2.1208678028782388E-2</v>
      </c>
      <c r="F1572" s="29"/>
      <c r="G1572" s="29"/>
      <c r="H1572" s="29">
        <v>2.1208678028782388E-2</v>
      </c>
      <c r="I1572" s="29">
        <v>2.1208678028782388E-2</v>
      </c>
      <c r="J1572" s="29">
        <v>2.7490141203409237E-4</v>
      </c>
      <c r="K1572" s="59">
        <v>2.7490141203409237E-4</v>
      </c>
      <c r="L1572" s="59">
        <v>8.9055125122450805E-5</v>
      </c>
      <c r="M1572" s="59">
        <v>8.9055125122450805E-5</v>
      </c>
      <c r="N1572" s="29"/>
      <c r="O1572" s="29"/>
      <c r="P1572" s="29">
        <v>2.5966935513302436E-4</v>
      </c>
      <c r="Q1572" s="29">
        <v>2.5966935513302436E-4</v>
      </c>
      <c r="R1572" s="29">
        <v>0</v>
      </c>
      <c r="S1572" s="29">
        <v>0</v>
      </c>
      <c r="T1572" s="29">
        <v>2.6093151660878083E-2</v>
      </c>
      <c r="U1572" s="29">
        <v>2.6093151660878083E-2</v>
      </c>
      <c r="V1572" s="29"/>
      <c r="W1572" s="29"/>
      <c r="X1572" s="29">
        <v>2.1386080799970803E-3</v>
      </c>
      <c r="Y1572" s="29">
        <v>2.1386080799970803E-3</v>
      </c>
      <c r="Z1572" s="28" t="s">
        <v>19</v>
      </c>
      <c r="AA1572" s="37"/>
      <c r="AB1572" s="38">
        <f t="shared" si="29"/>
        <v>-3.8533448400810322</v>
      </c>
    </row>
    <row r="1573" spans="1:28">
      <c r="A1573" s="27">
        <v>43570</v>
      </c>
      <c r="B1573" s="29">
        <v>5.6825452656574578E-2</v>
      </c>
      <c r="C1573" s="29">
        <v>5.6825452656574578E-2</v>
      </c>
      <c r="D1573" s="29">
        <v>0</v>
      </c>
      <c r="E1573" s="29">
        <v>5.2168009440044703E-2</v>
      </c>
      <c r="F1573" s="29"/>
      <c r="G1573" s="29"/>
      <c r="H1573" s="29">
        <v>5.2168009440044703E-2</v>
      </c>
      <c r="I1573" s="29">
        <v>5.2168009440044703E-2</v>
      </c>
      <c r="J1573" s="29">
        <v>1.1923419412288513E-3</v>
      </c>
      <c r="K1573" s="59">
        <v>1.1923419412288513E-3</v>
      </c>
      <c r="L1573" s="59">
        <v>0</v>
      </c>
      <c r="M1573" s="59">
        <v>0</v>
      </c>
      <c r="N1573" s="29"/>
      <c r="O1573" s="29"/>
      <c r="P1573" s="29">
        <v>1.0946169847815775E-3</v>
      </c>
      <c r="Q1573" s="29">
        <v>1.0946169847815775E-3</v>
      </c>
      <c r="R1573" s="29">
        <v>6.6228851291184332E-3</v>
      </c>
      <c r="S1573" s="29">
        <v>6.6228851291184332E-3</v>
      </c>
      <c r="T1573" s="29">
        <v>0</v>
      </c>
      <c r="U1573" s="29">
        <v>0</v>
      </c>
      <c r="V1573" s="29"/>
      <c r="W1573" s="29"/>
      <c r="X1573" s="29">
        <v>6.0800700704353857E-3</v>
      </c>
      <c r="Y1573" s="29">
        <v>6.0800700704353857E-3</v>
      </c>
      <c r="Z1573" s="28" t="s">
        <v>19</v>
      </c>
      <c r="AA1573" s="37"/>
      <c r="AB1573" s="38">
        <f t="shared" si="29"/>
        <v>-2.9532858179365538</v>
      </c>
    </row>
    <row r="1574" spans="1:28">
      <c r="A1574" s="27">
        <v>43571</v>
      </c>
      <c r="B1574" s="29">
        <v>0.30078708895178619</v>
      </c>
      <c r="C1574" s="29">
        <v>0.30078708895178619</v>
      </c>
      <c r="D1574" s="29">
        <v>0.29746192893401013</v>
      </c>
      <c r="E1574" s="29">
        <v>0.30051455713295033</v>
      </c>
      <c r="F1574" s="29"/>
      <c r="G1574" s="29"/>
      <c r="H1574" s="29">
        <v>0.30051455713295033</v>
      </c>
      <c r="I1574" s="29">
        <v>0.30051455713295033</v>
      </c>
      <c r="J1574" s="29">
        <v>1.0835930543187889E-3</v>
      </c>
      <c r="K1574" s="59">
        <v>1.0835930543187889E-3</v>
      </c>
      <c r="L1574" s="59">
        <v>6.5010241339389079E-4</v>
      </c>
      <c r="M1574" s="59">
        <v>6.5010241339389079E-4</v>
      </c>
      <c r="N1574" s="29"/>
      <c r="O1574" s="29"/>
      <c r="P1574" s="29">
        <v>1.0480639392722892E-3</v>
      </c>
      <c r="Q1574" s="29">
        <v>1.0480639392722892E-3</v>
      </c>
      <c r="R1574" s="29">
        <v>7.9951660094135617E-3</v>
      </c>
      <c r="S1574" s="29">
        <v>7.9951660094135617E-3</v>
      </c>
      <c r="T1574" s="29">
        <v>0</v>
      </c>
      <c r="U1574" s="29">
        <v>0</v>
      </c>
      <c r="V1574" s="29"/>
      <c r="W1574" s="29"/>
      <c r="X1574" s="29">
        <v>7.3398781066384439E-3</v>
      </c>
      <c r="Y1574" s="29">
        <v>7.3398781066384439E-3</v>
      </c>
      <c r="Z1574" s="28" t="s">
        <v>19</v>
      </c>
      <c r="AA1574" s="37"/>
      <c r="AB1574" s="38">
        <f t="shared" si="29"/>
        <v>-1.2022590831420965</v>
      </c>
    </row>
    <row r="1575" spans="1:28">
      <c r="A1575" s="27">
        <v>43572</v>
      </c>
      <c r="B1575" s="29">
        <v>8.0578192416625921E-2</v>
      </c>
      <c r="C1575" s="29">
        <v>8.0578192416625921E-2</v>
      </c>
      <c r="D1575" s="29">
        <v>2.5478184462849049</v>
      </c>
      <c r="E1575" s="29">
        <v>0.28272573626799474</v>
      </c>
      <c r="F1575" s="29"/>
      <c r="G1575" s="29"/>
      <c r="H1575" s="29">
        <v>0.28272573626799474</v>
      </c>
      <c r="I1575" s="29">
        <v>0.28272573626799474</v>
      </c>
      <c r="J1575" s="29">
        <v>5.6037759519524566E-4</v>
      </c>
      <c r="K1575" s="59">
        <v>5.6037759519524566E-4</v>
      </c>
      <c r="L1575" s="59">
        <v>5.3878350699082735E-2</v>
      </c>
      <c r="M1575" s="59">
        <v>5.3878350699082735E-2</v>
      </c>
      <c r="N1575" s="29"/>
      <c r="O1575" s="29"/>
      <c r="P1575" s="29">
        <v>4.9096569188822126E-3</v>
      </c>
      <c r="Q1575" s="29">
        <v>4.9096569188822126E-3</v>
      </c>
      <c r="R1575" s="29">
        <v>5.1710978247042358E-3</v>
      </c>
      <c r="S1575" s="29">
        <v>5.1710978247042358E-3</v>
      </c>
      <c r="T1575" s="29">
        <v>1.91824739513759E-2</v>
      </c>
      <c r="U1575" s="29">
        <v>1.91824739513759E-2</v>
      </c>
      <c r="V1575" s="29"/>
      <c r="W1575" s="29"/>
      <c r="X1575" s="29">
        <v>6.319477391336082E-3</v>
      </c>
      <c r="Y1575" s="29">
        <v>6.319477391336082E-3</v>
      </c>
      <c r="Z1575" s="28" t="s">
        <v>19</v>
      </c>
      <c r="AA1575" s="37"/>
      <c r="AB1575" s="38">
        <f t="shared" si="29"/>
        <v>-1.2632779810438779</v>
      </c>
    </row>
    <row r="1576" spans="1:28">
      <c r="A1576" s="27">
        <v>43573</v>
      </c>
      <c r="B1576" s="29">
        <v>0.10997076813806554</v>
      </c>
      <c r="C1576" s="29">
        <v>0.10997076813806554</v>
      </c>
      <c r="D1576" s="29">
        <v>0</v>
      </c>
      <c r="E1576" s="29">
        <v>0.10095750763354139</v>
      </c>
      <c r="F1576" s="29"/>
      <c r="G1576" s="29"/>
      <c r="H1576" s="29">
        <v>0.10095750763354139</v>
      </c>
      <c r="I1576" s="29">
        <v>0.10095750763354139</v>
      </c>
      <c r="J1576" s="29">
        <v>4.8816944409108242E-4</v>
      </c>
      <c r="K1576" s="59">
        <v>4.8816944409108242E-4</v>
      </c>
      <c r="L1576" s="59">
        <v>0</v>
      </c>
      <c r="M1576" s="59">
        <v>0</v>
      </c>
      <c r="N1576" s="29"/>
      <c r="O1576" s="29"/>
      <c r="P1576" s="29">
        <v>4.4815882632020712E-4</v>
      </c>
      <c r="Q1576" s="29">
        <v>4.4815882632020712E-4</v>
      </c>
      <c r="R1576" s="29">
        <v>7.3622948734257724E-4</v>
      </c>
      <c r="S1576" s="29">
        <v>7.3622948734257724E-4</v>
      </c>
      <c r="T1576" s="29">
        <v>0</v>
      </c>
      <c r="U1576" s="29">
        <v>0</v>
      </c>
      <c r="V1576" s="29"/>
      <c r="W1576" s="29"/>
      <c r="X1576" s="29">
        <v>6.758877413233094E-4</v>
      </c>
      <c r="Y1576" s="29">
        <v>6.758877413233094E-4</v>
      </c>
      <c r="Z1576" s="28" t="s">
        <v>19</v>
      </c>
      <c r="AA1576" s="37"/>
      <c r="AB1576" s="38">
        <f t="shared" si="29"/>
        <v>-2.2930555671664847</v>
      </c>
    </row>
    <row r="1577" spans="1:28">
      <c r="A1577" s="27">
        <v>43574</v>
      </c>
      <c r="B1577" s="29">
        <v>5.3389867701310254E-3</v>
      </c>
      <c r="C1577" s="29">
        <v>5.3389867701310254E-3</v>
      </c>
      <c r="D1577" s="29">
        <v>5.2044297799150553E-3</v>
      </c>
      <c r="E1577" s="29">
        <v>5.3324622044096963E-3</v>
      </c>
      <c r="F1577" s="29"/>
      <c r="G1577" s="29"/>
      <c r="H1577" s="29">
        <v>5.3324622044096963E-3</v>
      </c>
      <c r="I1577" s="29">
        <v>5.3324622044096963E-3</v>
      </c>
      <c r="J1577" s="29">
        <v>4.4650807785269048E-5</v>
      </c>
      <c r="K1577" s="59">
        <v>4.4650807785269048E-5</v>
      </c>
      <c r="L1577" s="59">
        <v>3.4750254484186881E-5</v>
      </c>
      <c r="M1577" s="59">
        <v>3.4750254484186881E-5</v>
      </c>
      <c r="N1577" s="29"/>
      <c r="O1577" s="29"/>
      <c r="P1577" s="29">
        <v>4.3869425436830502E-5</v>
      </c>
      <c r="Q1577" s="29">
        <v>4.3869425436830502E-5</v>
      </c>
      <c r="R1577" s="29">
        <v>0</v>
      </c>
      <c r="S1577" s="29">
        <v>0</v>
      </c>
      <c r="T1577" s="29">
        <v>0</v>
      </c>
      <c r="U1577" s="29">
        <v>0</v>
      </c>
      <c r="V1577" s="29"/>
      <c r="W1577" s="29"/>
      <c r="X1577" s="29">
        <v>0</v>
      </c>
      <c r="Y1577" s="29">
        <v>0</v>
      </c>
      <c r="Z1577" s="28" t="s">
        <v>19</v>
      </c>
      <c r="AA1577" s="37"/>
      <c r="AB1577" s="38">
        <f t="shared" si="29"/>
        <v>-5.2339421954245342</v>
      </c>
    </row>
    <row r="1578" spans="1:28">
      <c r="A1578" s="27">
        <v>43575</v>
      </c>
      <c r="B1578" s="29">
        <v>4.3035032650638114E-2</v>
      </c>
      <c r="C1578" s="29">
        <v>4.3035032650638114E-2</v>
      </c>
      <c r="D1578" s="29">
        <v>0</v>
      </c>
      <c r="E1578" s="29">
        <v>3.9507859323868903E-2</v>
      </c>
      <c r="F1578" s="29"/>
      <c r="G1578" s="29"/>
      <c r="H1578" s="29">
        <v>3.9507859323868903E-2</v>
      </c>
      <c r="I1578" s="29">
        <v>3.9507859323868903E-2</v>
      </c>
      <c r="J1578" s="29">
        <v>5.7623075944536321E-4</v>
      </c>
      <c r="K1578" s="59">
        <v>5.7623075944536321E-4</v>
      </c>
      <c r="L1578" s="59">
        <v>0</v>
      </c>
      <c r="M1578" s="59">
        <v>0</v>
      </c>
      <c r="N1578" s="29"/>
      <c r="O1578" s="29"/>
      <c r="P1578" s="29">
        <v>5.2900259114630854E-4</v>
      </c>
      <c r="Q1578" s="29">
        <v>5.2900259114630854E-4</v>
      </c>
      <c r="R1578" s="29">
        <v>3.1929779926218038E-3</v>
      </c>
      <c r="S1578" s="29">
        <v>3.1929779926218038E-3</v>
      </c>
      <c r="T1578" s="29">
        <v>5.236441357200107E-2</v>
      </c>
      <c r="U1578" s="29">
        <v>5.236441357200107E-2</v>
      </c>
      <c r="V1578" s="29"/>
      <c r="W1578" s="29"/>
      <c r="X1578" s="29">
        <v>7.223094047662494E-3</v>
      </c>
      <c r="Y1578" s="29">
        <v>7.223094047662494E-3</v>
      </c>
      <c r="Z1578" s="28" t="s">
        <v>19</v>
      </c>
      <c r="AA1578" s="37"/>
      <c r="AB1578" s="38">
        <f t="shared" si="29"/>
        <v>-3.2312556566424817</v>
      </c>
    </row>
    <row r="1579" spans="1:28">
      <c r="A1579" s="27">
        <v>43576</v>
      </c>
      <c r="B1579" s="29">
        <v>4.1709070092863388E-4</v>
      </c>
      <c r="C1579" s="29">
        <v>4.1709070092863388E-4</v>
      </c>
      <c r="D1579" s="29">
        <v>0.51594235164900282</v>
      </c>
      <c r="E1579" s="29">
        <v>4.2669805238251549E-2</v>
      </c>
      <c r="F1579" s="29"/>
      <c r="G1579" s="29"/>
      <c r="H1579" s="29">
        <v>4.2669805238251549E-2</v>
      </c>
      <c r="I1579" s="29">
        <v>4.2669805238251549E-2</v>
      </c>
      <c r="J1579" s="29">
        <v>3.1802569647627528E-6</v>
      </c>
      <c r="K1579" s="59">
        <v>3.1802569647627528E-6</v>
      </c>
      <c r="L1579" s="59">
        <v>2.0660789028408588E-3</v>
      </c>
      <c r="M1579" s="59">
        <v>2.0660789028408588E-3</v>
      </c>
      <c r="N1579" s="29"/>
      <c r="O1579" s="29"/>
      <c r="P1579" s="29">
        <v>1.7225648698952591E-4</v>
      </c>
      <c r="Q1579" s="29">
        <v>1.7225648698952591E-4</v>
      </c>
      <c r="R1579" s="29">
        <v>1.1258746544879975E-2</v>
      </c>
      <c r="S1579" s="29">
        <v>1.1258746544879975E-2</v>
      </c>
      <c r="T1579" s="29">
        <v>3.9006144803633451E-2</v>
      </c>
      <c r="U1579" s="29">
        <v>3.9006144803633451E-2</v>
      </c>
      <c r="V1579" s="29"/>
      <c r="W1579" s="29"/>
      <c r="X1579" s="29">
        <v>1.3532192523663973E-2</v>
      </c>
      <c r="Y1579" s="29">
        <v>1.3532192523663973E-2</v>
      </c>
      <c r="Z1579" s="28" t="s">
        <v>19</v>
      </c>
      <c r="AA1579" s="37"/>
      <c r="AB1579" s="38">
        <f t="shared" si="29"/>
        <v>-3.1542637461645331</v>
      </c>
    </row>
    <row r="1580" spans="1:28">
      <c r="A1580" s="27">
        <v>43577</v>
      </c>
      <c r="B1580" s="29">
        <v>9.2030541067718123E-3</v>
      </c>
      <c r="C1580" s="29">
        <v>9.2030541067718123E-3</v>
      </c>
      <c r="D1580" s="29">
        <v>0.11799804078724729</v>
      </c>
      <c r="E1580" s="29">
        <v>1.8119946960573199E-2</v>
      </c>
      <c r="F1580" s="29"/>
      <c r="G1580" s="29"/>
      <c r="H1580" s="29">
        <v>1.8119946960573199E-2</v>
      </c>
      <c r="I1580" s="29">
        <v>1.8119946960573199E-2</v>
      </c>
      <c r="J1580" s="29">
        <v>6.3605139295255057E-5</v>
      </c>
      <c r="K1580" s="59">
        <v>6.3605139295255057E-5</v>
      </c>
      <c r="L1580" s="59">
        <v>1.1042835515183899E-3</v>
      </c>
      <c r="M1580" s="59">
        <v>1.1042835515183899E-3</v>
      </c>
      <c r="N1580" s="29"/>
      <c r="O1580" s="29"/>
      <c r="P1580" s="29">
        <v>1.4889967519433596E-4</v>
      </c>
      <c r="Q1580" s="29">
        <v>1.4889967519433596E-4</v>
      </c>
      <c r="R1580" s="29">
        <v>0</v>
      </c>
      <c r="S1580" s="29">
        <v>0</v>
      </c>
      <c r="T1580" s="29">
        <v>0</v>
      </c>
      <c r="U1580" s="29">
        <v>0</v>
      </c>
      <c r="V1580" s="29"/>
      <c r="W1580" s="29"/>
      <c r="X1580" s="29">
        <v>0</v>
      </c>
      <c r="Y1580" s="29">
        <v>0</v>
      </c>
      <c r="Z1580" s="28" t="s">
        <v>19</v>
      </c>
      <c r="AA1580" s="37"/>
      <c r="AB1580" s="38">
        <f t="shared" si="29"/>
        <v>-4.0107419054922726</v>
      </c>
    </row>
    <row r="1581" spans="1:28">
      <c r="A1581" s="27">
        <v>43578</v>
      </c>
      <c r="B1581" s="29">
        <v>6.4462871474162999E-3</v>
      </c>
      <c r="C1581" s="29">
        <v>6.4462871474162999E-3</v>
      </c>
      <c r="D1581" s="29">
        <v>1.0144758445790564E-2</v>
      </c>
      <c r="E1581" s="29">
        <v>6.751777385492836E-3</v>
      </c>
      <c r="F1581" s="29"/>
      <c r="G1581" s="29"/>
      <c r="H1581" s="29">
        <v>6.751777385492836E-3</v>
      </c>
      <c r="I1581" s="29">
        <v>6.751777385492836E-3</v>
      </c>
      <c r="J1581" s="29">
        <v>8.6559235599081852E-5</v>
      </c>
      <c r="K1581" s="59">
        <v>8.6559235599081852E-5</v>
      </c>
      <c r="L1581" s="59">
        <v>7.5728115831468295E-5</v>
      </c>
      <c r="M1581" s="59">
        <v>7.5728115831468295E-5</v>
      </c>
      <c r="N1581" s="29"/>
      <c r="O1581" s="29"/>
      <c r="P1581" s="29">
        <v>8.5690387624483416E-5</v>
      </c>
      <c r="Q1581" s="29">
        <v>8.5690387624483416E-5</v>
      </c>
      <c r="R1581" s="29">
        <v>0</v>
      </c>
      <c r="S1581" s="29">
        <v>0</v>
      </c>
      <c r="T1581" s="29">
        <v>0</v>
      </c>
      <c r="U1581" s="29">
        <v>0</v>
      </c>
      <c r="V1581" s="29"/>
      <c r="W1581" s="29"/>
      <c r="X1581" s="29">
        <v>0</v>
      </c>
      <c r="Y1581" s="29">
        <v>0</v>
      </c>
      <c r="Z1581" s="28" t="s">
        <v>19</v>
      </c>
      <c r="AA1581" s="37"/>
      <c r="AB1581" s="38">
        <f t="shared" si="29"/>
        <v>-4.9979494923900605</v>
      </c>
    </row>
    <row r="1582" spans="1:28">
      <c r="A1582" s="27">
        <v>43579</v>
      </c>
      <c r="B1582" s="29">
        <v>1.2252077767883604E-2</v>
      </c>
      <c r="C1582" s="29">
        <v>1.2252077767883604E-2</v>
      </c>
      <c r="D1582" s="29">
        <v>1.1593196188440645E-2</v>
      </c>
      <c r="E1582" s="29">
        <v>1.2198075496028089E-2</v>
      </c>
      <c r="F1582" s="29"/>
      <c r="G1582" s="29"/>
      <c r="H1582" s="29">
        <v>1.2198075496028089E-2</v>
      </c>
      <c r="I1582" s="29">
        <v>1.2198075496028089E-2</v>
      </c>
      <c r="J1582" s="29">
        <v>9.2768095662129494E-5</v>
      </c>
      <c r="K1582" s="59">
        <v>9.2768095662129494E-5</v>
      </c>
      <c r="L1582" s="59">
        <v>1.0686615014694096E-4</v>
      </c>
      <c r="M1582" s="59">
        <v>1.0686615014694096E-4</v>
      </c>
      <c r="N1582" s="29"/>
      <c r="O1582" s="29"/>
      <c r="P1582" s="29">
        <v>9.3923579431407614E-5</v>
      </c>
      <c r="Q1582" s="29">
        <v>9.3923579431407614E-5</v>
      </c>
      <c r="R1582" s="29">
        <v>0</v>
      </c>
      <c r="S1582" s="29">
        <v>0</v>
      </c>
      <c r="T1582" s="29">
        <v>4.2799893133849853E-2</v>
      </c>
      <c r="U1582" s="29">
        <v>4.2799893133849853E-2</v>
      </c>
      <c r="V1582" s="29"/>
      <c r="W1582" s="29"/>
      <c r="X1582" s="29">
        <v>3.5079011714900916E-3</v>
      </c>
      <c r="Y1582" s="29">
        <v>3.5079011714900916E-3</v>
      </c>
      <c r="Z1582" s="28" t="s">
        <v>19</v>
      </c>
      <c r="AA1582" s="37"/>
      <c r="AB1582" s="38">
        <f t="shared" si="29"/>
        <v>-4.4064770859133766</v>
      </c>
    </row>
    <row r="1583" spans="1:28">
      <c r="A1583" s="27">
        <v>43580</v>
      </c>
      <c r="B1583" s="29">
        <v>0</v>
      </c>
      <c r="C1583" s="29">
        <v>0</v>
      </c>
      <c r="D1583" s="29">
        <v>3.8902247157657139E-3</v>
      </c>
      <c r="E1583" s="29">
        <v>3.1884481101662857E-4</v>
      </c>
      <c r="F1583" s="29"/>
      <c r="G1583" s="29"/>
      <c r="H1583" s="29">
        <v>3.1884481101662857E-4</v>
      </c>
      <c r="I1583" s="29">
        <v>3.1884481101662857E-4</v>
      </c>
      <c r="J1583" s="29">
        <v>0</v>
      </c>
      <c r="K1583" s="59">
        <v>0</v>
      </c>
      <c r="L1583" s="59">
        <v>1.781102502449016E-5</v>
      </c>
      <c r="M1583" s="59">
        <v>1.781102502449016E-5</v>
      </c>
      <c r="N1583" s="29"/>
      <c r="O1583" s="29"/>
      <c r="P1583" s="29">
        <v>1.4598007371993723E-6</v>
      </c>
      <c r="Q1583" s="29">
        <v>1.4598007371993723E-6</v>
      </c>
      <c r="R1583" s="29">
        <v>0</v>
      </c>
      <c r="S1583" s="29">
        <v>0</v>
      </c>
      <c r="T1583" s="29">
        <v>6.8038115593552408E-3</v>
      </c>
      <c r="U1583" s="29">
        <v>6.8038115593552408E-3</v>
      </c>
      <c r="V1583" s="29"/>
      <c r="W1583" s="29"/>
      <c r="X1583" s="29">
        <v>5.5764388161016023E-4</v>
      </c>
      <c r="Y1583" s="29">
        <v>5.5764388161016023E-4</v>
      </c>
      <c r="Z1583" s="28" t="s">
        <v>19</v>
      </c>
      <c r="AA1583" s="37"/>
      <c r="AB1583" s="38">
        <f t="shared" si="29"/>
        <v>-8.0508060593933486</v>
      </c>
    </row>
    <row r="1584" spans="1:28">
      <c r="A1584" s="27">
        <v>43581</v>
      </c>
      <c r="B1584" s="29">
        <v>0.31061048742738395</v>
      </c>
      <c r="C1584" s="29">
        <v>0.31061048742738395</v>
      </c>
      <c r="D1584" s="29">
        <v>1.4341386981323567E-2</v>
      </c>
      <c r="E1584" s="29">
        <v>0.28633046677358442</v>
      </c>
      <c r="F1584" s="29"/>
      <c r="G1584" s="29"/>
      <c r="H1584" s="29">
        <v>0.28633046677358442</v>
      </c>
      <c r="I1584" s="29">
        <v>0.28633046677358442</v>
      </c>
      <c r="J1584" s="29">
        <v>6.0775028622312658E-3</v>
      </c>
      <c r="K1584" s="59">
        <v>6.0775028622312658E-3</v>
      </c>
      <c r="L1584" s="59">
        <v>1.7636665911531472E-4</v>
      </c>
      <c r="M1584" s="59">
        <v>1.7636665911531472E-4</v>
      </c>
      <c r="N1584" s="29"/>
      <c r="O1584" s="29"/>
      <c r="P1584" s="29">
        <v>5.5939028594864833E-3</v>
      </c>
      <c r="Q1584" s="29">
        <v>5.5939028594864833E-3</v>
      </c>
      <c r="R1584" s="29">
        <v>1.8534537590637321E-2</v>
      </c>
      <c r="S1584" s="29">
        <v>1.8534537590637321E-2</v>
      </c>
      <c r="T1584" s="29">
        <v>0</v>
      </c>
      <c r="U1584" s="29">
        <v>0</v>
      </c>
      <c r="V1584" s="29"/>
      <c r="W1584" s="29"/>
      <c r="X1584" s="29">
        <v>1.7015437392795884E-2</v>
      </c>
      <c r="Y1584" s="29">
        <v>1.7015437392795884E-2</v>
      </c>
      <c r="Z1584" s="28" t="s">
        <v>19</v>
      </c>
      <c r="AA1584" s="37"/>
      <c r="AB1584" s="38">
        <f t="shared" si="29"/>
        <v>-1.2506086569841448</v>
      </c>
    </row>
    <row r="1585" spans="1:28">
      <c r="A1585" s="27">
        <v>43582</v>
      </c>
      <c r="B1585" s="29">
        <v>1.5176424755120203E-2</v>
      </c>
      <c r="C1585" s="29">
        <v>1.5176424755120203E-2</v>
      </c>
      <c r="D1585" s="29">
        <v>0.10102598925401478</v>
      </c>
      <c r="E1585" s="29">
        <v>2.2212699049913003E-2</v>
      </c>
      <c r="F1585" s="29"/>
      <c r="G1585" s="29"/>
      <c r="H1585" s="29">
        <v>2.2212699049913003E-2</v>
      </c>
      <c r="I1585" s="29">
        <v>2.2212699049913003E-2</v>
      </c>
      <c r="J1585" s="29">
        <v>1.4947207734384939E-4</v>
      </c>
      <c r="K1585" s="59">
        <v>1.4947207734384939E-4</v>
      </c>
      <c r="L1585" s="59">
        <v>9.1993944251491668E-4</v>
      </c>
      <c r="M1585" s="59">
        <v>9.1993944251491668E-4</v>
      </c>
      <c r="N1585" s="29"/>
      <c r="O1585" s="29"/>
      <c r="P1585" s="29">
        <v>2.1261997737308857E-4</v>
      </c>
      <c r="Q1585" s="29">
        <v>2.1261997737308857E-4</v>
      </c>
      <c r="R1585" s="29">
        <v>0</v>
      </c>
      <c r="S1585" s="29">
        <v>0</v>
      </c>
      <c r="T1585" s="29">
        <v>0</v>
      </c>
      <c r="U1585" s="29">
        <v>0</v>
      </c>
      <c r="V1585" s="29"/>
      <c r="W1585" s="29"/>
      <c r="X1585" s="29">
        <v>0</v>
      </c>
      <c r="Y1585" s="29">
        <v>0</v>
      </c>
      <c r="Z1585" s="28" t="s">
        <v>19</v>
      </c>
      <c r="AA1585" s="37"/>
      <c r="AB1585" s="38">
        <f t="shared" si="29"/>
        <v>-3.807091124374923</v>
      </c>
    </row>
    <row r="1586" spans="1:28">
      <c r="A1586" s="27">
        <v>43583</v>
      </c>
      <c r="B1586" s="29">
        <v>2.6250717079537387E-2</v>
      </c>
      <c r="C1586" s="29">
        <v>2.6250717079537387E-2</v>
      </c>
      <c r="D1586" s="29">
        <v>0.10569289901365422</v>
      </c>
      <c r="E1586" s="29">
        <v>3.2831918026173496E-2</v>
      </c>
      <c r="F1586" s="29"/>
      <c r="G1586" s="29"/>
      <c r="H1586" s="29">
        <v>3.2831918026173496E-2</v>
      </c>
      <c r="I1586" s="29">
        <v>3.2831918026173496E-2</v>
      </c>
      <c r="J1586" s="29">
        <v>1.7690302668507091E-4</v>
      </c>
      <c r="K1586" s="59">
        <v>1.7690302668507091E-4</v>
      </c>
      <c r="L1586" s="59">
        <v>1.2799677068342167E-3</v>
      </c>
      <c r="M1586" s="59">
        <v>1.2799677068342167E-3</v>
      </c>
      <c r="N1586" s="29"/>
      <c r="O1586" s="29"/>
      <c r="P1586" s="29">
        <v>2.6827222024303421E-4</v>
      </c>
      <c r="Q1586" s="29">
        <v>2.6827222024303421E-4</v>
      </c>
      <c r="R1586" s="29">
        <v>0</v>
      </c>
      <c r="S1586" s="29">
        <v>0</v>
      </c>
      <c r="T1586" s="29">
        <v>0</v>
      </c>
      <c r="U1586" s="29">
        <v>0</v>
      </c>
      <c r="V1586" s="29"/>
      <c r="W1586" s="29"/>
      <c r="X1586" s="29">
        <v>0</v>
      </c>
      <c r="Y1586" s="29">
        <v>0</v>
      </c>
      <c r="Z1586" s="28" t="s">
        <v>19</v>
      </c>
      <c r="AA1586" s="37"/>
      <c r="AB1586" s="38">
        <f t="shared" si="29"/>
        <v>-3.4163541262031076</v>
      </c>
    </row>
    <row r="1587" spans="1:28">
      <c r="A1587" s="27">
        <v>43584</v>
      </c>
      <c r="B1587" s="29">
        <v>1.1017132833255896E-3</v>
      </c>
      <c r="C1587" s="29">
        <v>1.1017132833255896E-3</v>
      </c>
      <c r="D1587" s="29">
        <v>3.1788531745504417E-2</v>
      </c>
      <c r="E1587" s="29">
        <v>3.6189867935394427E-3</v>
      </c>
      <c r="F1587" s="29"/>
      <c r="G1587" s="29"/>
      <c r="H1587" s="29">
        <v>3.6189867935394427E-3</v>
      </c>
      <c r="I1587" s="29">
        <v>3.6189867935394427E-3</v>
      </c>
      <c r="J1587" s="29">
        <v>5.0172889288427409E-5</v>
      </c>
      <c r="K1587" s="59">
        <v>5.0172889288427409E-5</v>
      </c>
      <c r="L1587" s="59">
        <v>3.1775493833238142E-4</v>
      </c>
      <c r="M1587" s="59">
        <v>3.1775493833238142E-4</v>
      </c>
      <c r="N1587" s="29"/>
      <c r="O1587" s="29"/>
      <c r="P1587" s="29">
        <v>7.2077536994933324E-5</v>
      </c>
      <c r="Q1587" s="29">
        <v>7.2077536994933324E-5</v>
      </c>
      <c r="R1587" s="29">
        <v>0</v>
      </c>
      <c r="S1587" s="29">
        <v>0</v>
      </c>
      <c r="T1587" s="29">
        <v>0</v>
      </c>
      <c r="U1587" s="29">
        <v>0</v>
      </c>
      <c r="V1587" s="29"/>
      <c r="W1587" s="29"/>
      <c r="X1587" s="29">
        <v>0</v>
      </c>
      <c r="Y1587" s="29">
        <v>0</v>
      </c>
      <c r="Z1587" s="28" t="s">
        <v>19</v>
      </c>
      <c r="AA1587" s="37"/>
      <c r="AB1587" s="38">
        <f t="shared" si="29"/>
        <v>-5.6215611836087804</v>
      </c>
    </row>
    <row r="1588" spans="1:28">
      <c r="A1588" s="27">
        <v>43585</v>
      </c>
      <c r="B1588" s="29">
        <v>2.3651575287283143E-2</v>
      </c>
      <c r="C1588" s="29">
        <v>2.3651575287283143E-2</v>
      </c>
      <c r="D1588" s="29">
        <v>0.277728787075604</v>
      </c>
      <c r="E1588" s="29">
        <v>4.469884313781871E-2</v>
      </c>
      <c r="F1588" s="29"/>
      <c r="G1588" s="29"/>
      <c r="H1588" s="29">
        <v>4.469884313781871E-2</v>
      </c>
      <c r="I1588" s="29">
        <v>4.469884313781871E-2</v>
      </c>
      <c r="J1588" s="29">
        <v>1.8462981808930163E-4</v>
      </c>
      <c r="K1588" s="59">
        <v>1.8462981808930163E-4</v>
      </c>
      <c r="L1588" s="59">
        <v>1.1671848096970374E-3</v>
      </c>
      <c r="M1588" s="59">
        <v>1.1671848096970374E-3</v>
      </c>
      <c r="N1588" s="29"/>
      <c r="O1588" s="29"/>
      <c r="P1588" s="29">
        <v>2.6606269084477837E-4</v>
      </c>
      <c r="Q1588" s="29">
        <v>2.6606269084477837E-4</v>
      </c>
      <c r="R1588" s="29">
        <v>4.4877791992266403E-3</v>
      </c>
      <c r="S1588" s="29">
        <v>4.4877791992266403E-3</v>
      </c>
      <c r="T1588" s="29">
        <v>0</v>
      </c>
      <c r="U1588" s="29">
        <v>0</v>
      </c>
      <c r="V1588" s="29"/>
      <c r="W1588" s="29"/>
      <c r="X1588" s="29">
        <v>4.1193031338233998E-3</v>
      </c>
      <c r="Y1588" s="29">
        <v>4.1193031338233998E-3</v>
      </c>
      <c r="Z1588" s="28" t="s">
        <v>19</v>
      </c>
      <c r="AA1588" s="37"/>
      <c r="AB1588" s="38">
        <f t="shared" si="29"/>
        <v>-3.107807658283233</v>
      </c>
    </row>
    <row r="1589" spans="1:28">
      <c r="A1589" s="27">
        <v>43586</v>
      </c>
      <c r="B1589" s="29">
        <v>2.7959155959801529E-2</v>
      </c>
      <c r="C1589" s="29">
        <v>2.7959155959801529E-2</v>
      </c>
      <c r="D1589" s="29">
        <v>1.3671537982010862E-2</v>
      </c>
      <c r="E1589" s="29">
        <v>2.6788135469508395E-2</v>
      </c>
      <c r="F1589" s="29"/>
      <c r="G1589" s="29"/>
      <c r="H1589" s="29">
        <v>2.6788135469508395E-2</v>
      </c>
      <c r="I1589" s="29">
        <v>2.6788135469508395E-2</v>
      </c>
      <c r="J1589" s="29">
        <v>1.4932896578043507E-4</v>
      </c>
      <c r="K1589" s="59">
        <v>1.4932896578043507E-4</v>
      </c>
      <c r="L1589" s="59">
        <v>8.2465045863389439E-5</v>
      </c>
      <c r="M1589" s="59">
        <v>8.2465045863389439E-5</v>
      </c>
      <c r="N1589" s="29"/>
      <c r="O1589" s="29"/>
      <c r="P1589" s="29">
        <v>1.4384876464362611E-4</v>
      </c>
      <c r="Q1589" s="29">
        <v>1.4384876464362611E-4</v>
      </c>
      <c r="R1589" s="29">
        <v>2.0751176695076963E-3</v>
      </c>
      <c r="S1589" s="29">
        <v>2.0751176695076963E-3</v>
      </c>
      <c r="T1589" s="29">
        <v>0</v>
      </c>
      <c r="U1589" s="29">
        <v>0</v>
      </c>
      <c r="V1589" s="29"/>
      <c r="W1589" s="29"/>
      <c r="X1589" s="29">
        <v>1.9050399620451808E-3</v>
      </c>
      <c r="Y1589" s="29">
        <v>1.9050399620451808E-3</v>
      </c>
      <c r="Z1589" s="28" t="s">
        <v>19</v>
      </c>
      <c r="AA1589" s="37"/>
      <c r="AB1589" s="38">
        <f t="shared" si="29"/>
        <v>-3.6197961958503457</v>
      </c>
    </row>
    <row r="1590" spans="1:28">
      <c r="A1590" s="27">
        <v>43587</v>
      </c>
      <c r="B1590" s="29">
        <v>2.0740310817114012E-3</v>
      </c>
      <c r="C1590" s="29">
        <v>2.0740310817114012E-3</v>
      </c>
      <c r="D1590" s="29">
        <v>0.57809017515532313</v>
      </c>
      <c r="E1590" s="29">
        <v>4.9784875371178733E-2</v>
      </c>
      <c r="F1590" s="29"/>
      <c r="G1590" s="29"/>
      <c r="H1590" s="29">
        <v>4.9784875371178733E-2</v>
      </c>
      <c r="I1590" s="29">
        <v>4.9784875371178733E-2</v>
      </c>
      <c r="J1590" s="29">
        <v>1.1130899376669634E-5</v>
      </c>
      <c r="K1590" s="59">
        <v>1.1130899376669634E-5</v>
      </c>
      <c r="L1590" s="59">
        <v>3.1159394854154234E-3</v>
      </c>
      <c r="M1590" s="59">
        <v>3.1159394854154234E-3</v>
      </c>
      <c r="N1590" s="29"/>
      <c r="O1590" s="29"/>
      <c r="P1590" s="29">
        <v>2.6829906451279577E-4</v>
      </c>
      <c r="Q1590" s="29">
        <v>2.6829906451279577E-4</v>
      </c>
      <c r="R1590" s="29">
        <v>6.9027477420175549E-3</v>
      </c>
      <c r="S1590" s="29">
        <v>6.9027477420175549E-3</v>
      </c>
      <c r="T1590" s="29">
        <v>0</v>
      </c>
      <c r="U1590" s="29">
        <v>0</v>
      </c>
      <c r="V1590" s="29"/>
      <c r="W1590" s="29"/>
      <c r="X1590" s="29">
        <v>6.3369950001824753E-3</v>
      </c>
      <c r="Y1590" s="29">
        <v>6.3369950001824753E-3</v>
      </c>
      <c r="Z1590" s="28" t="s">
        <v>19</v>
      </c>
      <c r="AA1590" s="37"/>
      <c r="AB1590" s="38">
        <f t="shared" si="29"/>
        <v>-3.0000440484860134</v>
      </c>
    </row>
    <row r="1591" spans="1:28">
      <c r="A1591" s="27">
        <v>43588</v>
      </c>
      <c r="B1591" s="29">
        <v>3.161952753977218E-2</v>
      </c>
      <c r="C1591" s="29">
        <v>3.161952753977218E-2</v>
      </c>
      <c r="D1591" s="29">
        <v>4.28083440981335E-2</v>
      </c>
      <c r="E1591" s="29">
        <v>3.2532236616362467E-2</v>
      </c>
      <c r="F1591" s="29"/>
      <c r="G1591" s="29"/>
      <c r="H1591" s="29">
        <v>3.2532236616362467E-2</v>
      </c>
      <c r="I1591" s="29">
        <v>3.2532236616362467E-2</v>
      </c>
      <c r="J1591" s="29">
        <v>2.1902714602569287E-4</v>
      </c>
      <c r="K1591" s="59">
        <v>2.1902714602569287E-4</v>
      </c>
      <c r="L1591" s="59">
        <v>4.5598724820885617E-4</v>
      </c>
      <c r="M1591" s="59">
        <v>4.5598724820885617E-4</v>
      </c>
      <c r="N1591" s="29"/>
      <c r="O1591" s="29"/>
      <c r="P1591" s="29">
        <v>2.3691652375746458E-4</v>
      </c>
      <c r="Q1591" s="29">
        <v>2.3691652375746458E-4</v>
      </c>
      <c r="R1591" s="29">
        <v>3.9085358096934229E-3</v>
      </c>
      <c r="S1591" s="29">
        <v>3.9085358096934229E-3</v>
      </c>
      <c r="T1591" s="29">
        <v>0</v>
      </c>
      <c r="U1591" s="29">
        <v>0</v>
      </c>
      <c r="V1591" s="29"/>
      <c r="W1591" s="29"/>
      <c r="X1591" s="29">
        <v>3.5881902120360569E-3</v>
      </c>
      <c r="Y1591" s="29">
        <v>3.5881902120360569E-3</v>
      </c>
      <c r="Z1591" s="28" t="s">
        <v>19</v>
      </c>
      <c r="AA1591" s="37"/>
      <c r="AB1591" s="38">
        <f t="shared" si="29"/>
        <v>-3.4255237853620426</v>
      </c>
    </row>
    <row r="1592" spans="1:28">
      <c r="A1592" s="27">
        <v>43589</v>
      </c>
      <c r="B1592" s="29">
        <v>2.7205799728618075E-2</v>
      </c>
      <c r="C1592" s="29">
        <v>2.7205799728618075E-2</v>
      </c>
      <c r="D1592" s="29">
        <v>4.7022738741947928E-2</v>
      </c>
      <c r="E1592" s="29">
        <v>2.8830006204153134E-2</v>
      </c>
      <c r="F1592" s="29"/>
      <c r="G1592" s="29"/>
      <c r="H1592" s="29">
        <v>2.8830006204153134E-2</v>
      </c>
      <c r="I1592" s="29">
        <v>2.8830006204153134E-2</v>
      </c>
      <c r="J1592" s="29">
        <v>1.9240554636814657E-4</v>
      </c>
      <c r="K1592" s="59">
        <v>1.9240554636814657E-4</v>
      </c>
      <c r="L1592" s="59">
        <v>4.1855908807551871E-4</v>
      </c>
      <c r="M1592" s="59">
        <v>4.1855908807551871E-4</v>
      </c>
      <c r="N1592" s="29"/>
      <c r="O1592" s="29"/>
      <c r="P1592" s="29">
        <v>2.1094120652530933E-4</v>
      </c>
      <c r="Q1592" s="29">
        <v>2.1094120652530933E-4</v>
      </c>
      <c r="R1592" s="29">
        <v>0</v>
      </c>
      <c r="S1592" s="29">
        <v>0</v>
      </c>
      <c r="T1592" s="29">
        <v>0</v>
      </c>
      <c r="U1592" s="29">
        <v>0</v>
      </c>
      <c r="V1592" s="29"/>
      <c r="W1592" s="29"/>
      <c r="X1592" s="29">
        <v>0</v>
      </c>
      <c r="Y1592" s="29">
        <v>0</v>
      </c>
      <c r="Z1592" s="28" t="s">
        <v>19</v>
      </c>
      <c r="AA1592" s="37"/>
      <c r="AB1592" s="38">
        <f t="shared" si="29"/>
        <v>-3.54633855213403</v>
      </c>
    </row>
    <row r="1593" spans="1:28">
      <c r="A1593" s="27">
        <v>43590</v>
      </c>
      <c r="B1593" s="29">
        <v>3.8264647733536709E-3</v>
      </c>
      <c r="C1593" s="29">
        <v>3.8264647733536709E-3</v>
      </c>
      <c r="D1593" s="29">
        <v>0</v>
      </c>
      <c r="E1593" s="29">
        <v>3.5128457598870935E-3</v>
      </c>
      <c r="F1593" s="29"/>
      <c r="G1593" s="29"/>
      <c r="H1593" s="29">
        <v>3.5128457598870935E-3</v>
      </c>
      <c r="I1593" s="29">
        <v>3.5128457598870935E-3</v>
      </c>
      <c r="J1593" s="29">
        <v>1.1819425009540771E-4</v>
      </c>
      <c r="K1593" s="59">
        <v>1.1819425009540771E-4</v>
      </c>
      <c r="L1593" s="59">
        <v>4.7035697988697392E-4</v>
      </c>
      <c r="M1593" s="59">
        <v>4.7035697988697392E-4</v>
      </c>
      <c r="N1593" s="29"/>
      <c r="O1593" s="29"/>
      <c r="P1593" s="29">
        <v>1.4746472401425806E-4</v>
      </c>
      <c r="Q1593" s="29">
        <v>1.4746472401425806E-4</v>
      </c>
      <c r="R1593" s="29">
        <v>0</v>
      </c>
      <c r="S1593" s="29">
        <v>0</v>
      </c>
      <c r="T1593" s="29">
        <v>0</v>
      </c>
      <c r="U1593" s="29">
        <v>0</v>
      </c>
      <c r="V1593" s="29"/>
      <c r="W1593" s="29"/>
      <c r="X1593" s="29">
        <v>0</v>
      </c>
      <c r="Y1593" s="29">
        <v>0</v>
      </c>
      <c r="Z1593" s="28" t="s">
        <v>19</v>
      </c>
      <c r="AA1593" s="37"/>
      <c r="AB1593" s="38">
        <f t="shared" si="29"/>
        <v>-5.6513288121883427</v>
      </c>
    </row>
    <row r="1594" spans="1:28">
      <c r="A1594" s="27">
        <v>43591</v>
      </c>
      <c r="B1594" s="29">
        <v>1.8384761243166736E-2</v>
      </c>
      <c r="C1594" s="29">
        <v>1.8384761243166736E-2</v>
      </c>
      <c r="D1594" s="29">
        <v>7.8784794131068134E-3</v>
      </c>
      <c r="E1594" s="29">
        <v>1.7524871482656183E-2</v>
      </c>
      <c r="F1594" s="29"/>
      <c r="G1594" s="29"/>
      <c r="H1594" s="29">
        <v>1.7524871482656183E-2</v>
      </c>
      <c r="I1594" s="29">
        <v>1.7524871482656183E-2</v>
      </c>
      <c r="J1594" s="29">
        <v>3.1146160145773704E-4</v>
      </c>
      <c r="K1594" s="59">
        <v>3.1146160145773704E-4</v>
      </c>
      <c r="L1594" s="59">
        <v>1.1758924497174348E-4</v>
      </c>
      <c r="M1594" s="59">
        <v>1.1758924497174348E-4</v>
      </c>
      <c r="N1594" s="29"/>
      <c r="O1594" s="29"/>
      <c r="P1594" s="29">
        <v>2.9556964256222969E-4</v>
      </c>
      <c r="Q1594" s="29">
        <v>2.9556964256222969E-4</v>
      </c>
      <c r="R1594" s="29">
        <v>7.3145910189543312E-4</v>
      </c>
      <c r="S1594" s="29">
        <v>7.3145910189543312E-4</v>
      </c>
      <c r="T1594" s="29">
        <v>0</v>
      </c>
      <c r="U1594" s="29">
        <v>0</v>
      </c>
      <c r="V1594" s="29"/>
      <c r="W1594" s="29"/>
      <c r="X1594" s="29">
        <v>6.7150833911171128E-4</v>
      </c>
      <c r="Y1594" s="29">
        <v>6.7150833911171128E-4</v>
      </c>
      <c r="Z1594" s="28" t="s">
        <v>19</v>
      </c>
      <c r="AA1594" s="37"/>
      <c r="AB1594" s="38">
        <f t="shared" si="29"/>
        <v>-4.0441341794603449</v>
      </c>
    </row>
    <row r="1595" spans="1:28">
      <c r="A1595" s="27">
        <v>43592</v>
      </c>
      <c r="B1595" s="29">
        <v>0.29342305800656904</v>
      </c>
      <c r="C1595" s="29">
        <v>0.29342305800656904</v>
      </c>
      <c r="D1595" s="29">
        <v>9.0064937344238125E-3</v>
      </c>
      <c r="E1595" s="29">
        <v>0.27011036494365354</v>
      </c>
      <c r="F1595" s="29"/>
      <c r="G1595" s="29"/>
      <c r="H1595" s="29">
        <v>0.27011036494365354</v>
      </c>
      <c r="I1595" s="29">
        <v>0.27011036494365354</v>
      </c>
      <c r="J1595" s="29">
        <v>7.4495514586438308E-3</v>
      </c>
      <c r="K1595" s="59">
        <v>7.4495514586438308E-3</v>
      </c>
      <c r="L1595" s="59">
        <v>9.2667345291165017E-5</v>
      </c>
      <c r="M1595" s="59">
        <v>9.2667345291165017E-5</v>
      </c>
      <c r="N1595" s="29"/>
      <c r="O1595" s="29"/>
      <c r="P1595" s="29">
        <v>6.6705110395560699E-3</v>
      </c>
      <c r="Q1595" s="29">
        <v>6.6705110395560699E-3</v>
      </c>
      <c r="R1595" s="29">
        <v>2.4806004325149474E-3</v>
      </c>
      <c r="S1595" s="29">
        <v>2.4806004325149474E-3</v>
      </c>
      <c r="T1595" s="29">
        <v>0</v>
      </c>
      <c r="U1595" s="29">
        <v>0</v>
      </c>
      <c r="V1595" s="29"/>
      <c r="W1595" s="29"/>
      <c r="X1595" s="29">
        <v>2.2772891500310206E-3</v>
      </c>
      <c r="Y1595" s="29">
        <v>2.2772891500310206E-3</v>
      </c>
      <c r="Z1595" s="28" t="s">
        <v>19</v>
      </c>
      <c r="AA1595" s="37"/>
      <c r="AB1595" s="38">
        <f t="shared" si="29"/>
        <v>-1.3089246444524156</v>
      </c>
    </row>
    <row r="1596" spans="1:28">
      <c r="A1596" s="27">
        <v>43593</v>
      </c>
      <c r="B1596" s="29">
        <v>2.2213707967603781E-2</v>
      </c>
      <c r="C1596" s="29">
        <v>2.2213707967603781E-2</v>
      </c>
      <c r="D1596" s="29">
        <v>4.2477140697020667E-2</v>
      </c>
      <c r="E1596" s="29">
        <v>2.3909132277008409E-2</v>
      </c>
      <c r="F1596" s="29"/>
      <c r="G1596" s="29"/>
      <c r="H1596" s="29">
        <v>2.3909132277008409E-2</v>
      </c>
      <c r="I1596" s="29">
        <v>2.3909132277008409E-2</v>
      </c>
      <c r="J1596" s="29">
        <v>8.2623075944536343E-5</v>
      </c>
      <c r="K1596" s="59">
        <v>8.2623075944536343E-5</v>
      </c>
      <c r="L1596" s="59">
        <v>2.7264622457519392E-4</v>
      </c>
      <c r="M1596" s="59">
        <v>2.7264622457519392E-4</v>
      </c>
      <c r="N1596" s="29"/>
      <c r="O1596" s="29"/>
      <c r="P1596" s="29">
        <v>9.8417999108074285E-5</v>
      </c>
      <c r="Q1596" s="29">
        <v>9.8417999108074285E-5</v>
      </c>
      <c r="R1596" s="29">
        <v>1.4994911588856379E-3</v>
      </c>
      <c r="S1596" s="29">
        <v>1.4994911588856379E-3</v>
      </c>
      <c r="T1596" s="29">
        <v>0</v>
      </c>
      <c r="U1596" s="29">
        <v>0</v>
      </c>
      <c r="V1596" s="29"/>
      <c r="W1596" s="29"/>
      <c r="X1596" s="29">
        <v>1.3765920951790082E-3</v>
      </c>
      <c r="Y1596" s="29">
        <v>1.3765920951790082E-3</v>
      </c>
      <c r="Z1596" s="28" t="s">
        <v>19</v>
      </c>
      <c r="AA1596" s="37"/>
      <c r="AB1596" s="38">
        <f t="shared" si="29"/>
        <v>-3.7334947893871582</v>
      </c>
    </row>
    <row r="1597" spans="1:28">
      <c r="A1597" s="27">
        <v>43594</v>
      </c>
      <c r="B1597" s="29">
        <v>6.1954824449815538E-2</v>
      </c>
      <c r="C1597" s="29">
        <v>6.1954824449815538E-2</v>
      </c>
      <c r="D1597" s="29">
        <v>0.31992034774443007</v>
      </c>
      <c r="E1597" s="29">
        <v>8.3105176571107414E-2</v>
      </c>
      <c r="F1597" s="29"/>
      <c r="G1597" s="29"/>
      <c r="H1597" s="29">
        <v>8.3105176571107414E-2</v>
      </c>
      <c r="I1597" s="29">
        <v>8.3105176571107414E-2</v>
      </c>
      <c r="J1597" s="29">
        <v>1.3007250985879659E-3</v>
      </c>
      <c r="K1597" s="59">
        <v>1.3007250985879659E-3</v>
      </c>
      <c r="L1597" s="59">
        <v>1.1791398717850648E-3</v>
      </c>
      <c r="M1597" s="59">
        <v>1.1791398717850648E-3</v>
      </c>
      <c r="N1597" s="29"/>
      <c r="O1597" s="29"/>
      <c r="P1597" s="29">
        <v>1.2908401032949738E-3</v>
      </c>
      <c r="Q1597" s="29">
        <v>1.2908401032949738E-3</v>
      </c>
      <c r="R1597" s="29">
        <v>0</v>
      </c>
      <c r="S1597" s="29">
        <v>0</v>
      </c>
      <c r="T1597" s="29">
        <v>0</v>
      </c>
      <c r="U1597" s="29">
        <v>0</v>
      </c>
      <c r="V1597" s="29"/>
      <c r="W1597" s="29"/>
      <c r="X1597" s="29">
        <v>0</v>
      </c>
      <c r="Y1597" s="29">
        <v>0</v>
      </c>
      <c r="Z1597" s="28" t="s">
        <v>19</v>
      </c>
      <c r="AA1597" s="37"/>
      <c r="AB1597" s="38">
        <f t="shared" si="29"/>
        <v>-2.4876482857864226</v>
      </c>
    </row>
    <row r="1598" spans="1:28">
      <c r="A1598" s="27">
        <v>43595</v>
      </c>
      <c r="B1598" s="29">
        <v>6.1647452614171226E-2</v>
      </c>
      <c r="C1598" s="29">
        <v>6.1647452614171226E-2</v>
      </c>
      <c r="D1598" s="29">
        <v>1.0925579600439328E-2</v>
      </c>
      <c r="E1598" s="29">
        <v>5.7490261912582268E-2</v>
      </c>
      <c r="F1598" s="29"/>
      <c r="G1598" s="29"/>
      <c r="H1598" s="29">
        <v>5.7490261912582268E-2</v>
      </c>
      <c r="I1598" s="29">
        <v>5.7490261912582268E-2</v>
      </c>
      <c r="J1598" s="29">
        <v>3.5936903701819082E-4</v>
      </c>
      <c r="K1598" s="59">
        <v>3.5936903701819082E-4</v>
      </c>
      <c r="L1598" s="59">
        <v>3.5622050048980319E-5</v>
      </c>
      <c r="M1598" s="59">
        <v>3.5622050048980319E-5</v>
      </c>
      <c r="N1598" s="29"/>
      <c r="O1598" s="29"/>
      <c r="P1598" s="29">
        <v>3.3283456808145661E-4</v>
      </c>
      <c r="Q1598" s="29">
        <v>3.3283456808145661E-4</v>
      </c>
      <c r="R1598" s="29">
        <v>0</v>
      </c>
      <c r="S1598" s="29">
        <v>0</v>
      </c>
      <c r="T1598" s="29">
        <v>0</v>
      </c>
      <c r="U1598" s="29">
        <v>0</v>
      </c>
      <c r="V1598" s="29"/>
      <c r="W1598" s="29"/>
      <c r="X1598" s="29">
        <v>0</v>
      </c>
      <c r="Y1598" s="29">
        <v>0</v>
      </c>
      <c r="Z1598" s="28" t="s">
        <v>19</v>
      </c>
      <c r="AA1598" s="37"/>
      <c r="AB1598" s="38">
        <f t="shared" si="29"/>
        <v>-2.8561397035635725</v>
      </c>
    </row>
    <row r="1599" spans="1:28">
      <c r="A1599" s="27">
        <v>43596</v>
      </c>
      <c r="B1599" s="29">
        <v>0.14578178480021212</v>
      </c>
      <c r="C1599" s="29">
        <v>0.14578178480021212</v>
      </c>
      <c r="D1599" s="29">
        <v>3.8038519636364371E-2</v>
      </c>
      <c r="E1599" s="29">
        <v>0.13697643908185089</v>
      </c>
      <c r="F1599" s="29"/>
      <c r="G1599" s="29"/>
      <c r="H1599" s="29">
        <v>0.13697643908185089</v>
      </c>
      <c r="I1599" s="29">
        <v>0.13697643908185089</v>
      </c>
      <c r="J1599" s="29">
        <v>1.11384460159049E-3</v>
      </c>
      <c r="K1599" s="59">
        <v>1.11384460159049E-3</v>
      </c>
      <c r="L1599" s="59">
        <v>3.9470801305224469E-4</v>
      </c>
      <c r="M1599" s="59">
        <v>3.9470801305224469E-4</v>
      </c>
      <c r="N1599" s="29"/>
      <c r="O1599" s="29"/>
      <c r="P1599" s="29">
        <v>1.0551285467162832E-3</v>
      </c>
      <c r="Q1599" s="29">
        <v>1.0551285467162832E-3</v>
      </c>
      <c r="R1599" s="29">
        <v>7.4418012975448417E-4</v>
      </c>
      <c r="S1599" s="29">
        <v>7.4418012975448417E-4</v>
      </c>
      <c r="T1599" s="29">
        <v>0</v>
      </c>
      <c r="U1599" s="29">
        <v>0</v>
      </c>
      <c r="V1599" s="29"/>
      <c r="W1599" s="29"/>
      <c r="X1599" s="29">
        <v>6.8318674500930621E-4</v>
      </c>
      <c r="Y1599" s="29">
        <v>6.8318674500930621E-4</v>
      </c>
      <c r="Z1599" s="28" t="s">
        <v>19</v>
      </c>
      <c r="AA1599" s="37"/>
      <c r="AB1599" s="38">
        <f t="shared" si="29"/>
        <v>-1.9879463454485768</v>
      </c>
    </row>
    <row r="1600" spans="1:28">
      <c r="A1600" s="27">
        <v>43597</v>
      </c>
      <c r="B1600" s="29">
        <v>1.2083610075684066E-2</v>
      </c>
      <c r="C1600" s="29">
        <v>1.2083610075684066E-2</v>
      </c>
      <c r="D1600" s="29">
        <v>3.4954613427000236E-2</v>
      </c>
      <c r="E1600" s="29">
        <v>1.3976658686662247E-2</v>
      </c>
      <c r="F1600" s="29"/>
      <c r="G1600" s="29"/>
      <c r="H1600" s="29">
        <v>1.3976658686662247E-2</v>
      </c>
      <c r="I1600" s="29">
        <v>1.3976658686662247E-2</v>
      </c>
      <c r="J1600" s="29">
        <v>1.9830894375454252E-4</v>
      </c>
      <c r="K1600" s="59">
        <v>1.9830894375454252E-4</v>
      </c>
      <c r="L1600" s="59">
        <v>3.5373015170496333E-4</v>
      </c>
      <c r="M1600" s="59">
        <v>3.5373015170496333E-4</v>
      </c>
      <c r="N1600" s="29"/>
      <c r="O1600" s="29"/>
      <c r="P1600" s="29">
        <v>2.1121768855147564E-4</v>
      </c>
      <c r="Q1600" s="29">
        <v>2.1121768855147564E-4</v>
      </c>
      <c r="R1600" s="29">
        <v>0</v>
      </c>
      <c r="S1600" s="29">
        <v>0</v>
      </c>
      <c r="T1600" s="29">
        <v>0</v>
      </c>
      <c r="U1600" s="29">
        <v>0</v>
      </c>
      <c r="V1600" s="29"/>
      <c r="W1600" s="29"/>
      <c r="X1600" s="29">
        <v>0</v>
      </c>
      <c r="Y1600" s="29">
        <v>0</v>
      </c>
      <c r="Z1600" s="28" t="s">
        <v>19</v>
      </c>
      <c r="AA1600" s="37"/>
      <c r="AB1600" s="38">
        <f t="shared" si="29"/>
        <v>-4.2703665774196402</v>
      </c>
    </row>
    <row r="1601" spans="1:28">
      <c r="A1601" s="27">
        <v>43598</v>
      </c>
      <c r="B1601" s="29">
        <v>5.601122009730123E-3</v>
      </c>
      <c r="C1601" s="29">
        <v>5.601122009730123E-3</v>
      </c>
      <c r="D1601" s="29">
        <v>0.52238244448947446</v>
      </c>
      <c r="E1601" s="29">
        <v>4.8084456763772584E-2</v>
      </c>
      <c r="F1601" s="29"/>
      <c r="G1601" s="29"/>
      <c r="H1601" s="29">
        <v>4.8084456763772584E-2</v>
      </c>
      <c r="I1601" s="29">
        <v>4.8084456763772584E-2</v>
      </c>
      <c r="J1601" s="29">
        <v>7.4311429630612676E-5</v>
      </c>
      <c r="K1601" s="59">
        <v>7.4311429630612676E-5</v>
      </c>
      <c r="L1601" s="59">
        <v>2.1196324363104324E-3</v>
      </c>
      <c r="M1601" s="59">
        <v>2.1196324363104324E-3</v>
      </c>
      <c r="N1601" s="29"/>
      <c r="O1601" s="29"/>
      <c r="P1601" s="29">
        <v>2.410730921637599E-4</v>
      </c>
      <c r="Q1601" s="29">
        <v>2.410730921637599E-4</v>
      </c>
      <c r="R1601" s="29">
        <v>0</v>
      </c>
      <c r="S1601" s="29">
        <v>0</v>
      </c>
      <c r="T1601" s="29">
        <v>0</v>
      </c>
      <c r="U1601" s="29">
        <v>0</v>
      </c>
      <c r="V1601" s="29"/>
      <c r="W1601" s="29"/>
      <c r="X1601" s="29">
        <v>0</v>
      </c>
      <c r="Y1601" s="29">
        <v>0</v>
      </c>
      <c r="Z1601" s="28" t="s">
        <v>19</v>
      </c>
      <c r="AA1601" s="37"/>
      <c r="AB1601" s="38">
        <f t="shared" si="29"/>
        <v>-3.0347962982970729</v>
      </c>
    </row>
    <row r="1602" spans="1:28">
      <c r="A1602" s="27">
        <v>43599</v>
      </c>
      <c r="B1602" s="29">
        <v>1.8926417686384377E-2</v>
      </c>
      <c r="C1602" s="29">
        <v>1.8926417686384377E-2</v>
      </c>
      <c r="D1602" s="29">
        <v>2.1040757562264317E-3</v>
      </c>
      <c r="E1602" s="29">
        <v>1.7535907346333507E-2</v>
      </c>
      <c r="F1602" s="29"/>
      <c r="G1602" s="29"/>
      <c r="H1602" s="29">
        <v>1.7535907346333507E-2</v>
      </c>
      <c r="I1602" s="29">
        <v>1.7535907346333507E-2</v>
      </c>
      <c r="J1602" s="29">
        <v>1.2078099991519404E-4</v>
      </c>
      <c r="K1602" s="59">
        <v>1.2078099991519404E-4</v>
      </c>
      <c r="L1602" s="59">
        <v>3.5622050048980319E-5</v>
      </c>
      <c r="M1602" s="59">
        <v>3.5622050048980319E-5</v>
      </c>
      <c r="N1602" s="29"/>
      <c r="O1602" s="29"/>
      <c r="P1602" s="29">
        <v>1.1371623762018036E-4</v>
      </c>
      <c r="Q1602" s="29">
        <v>1.1371623762018036E-4</v>
      </c>
      <c r="R1602" s="29">
        <v>0</v>
      </c>
      <c r="S1602" s="29">
        <v>0</v>
      </c>
      <c r="T1602" s="29">
        <v>0</v>
      </c>
      <c r="U1602" s="29">
        <v>0</v>
      </c>
      <c r="V1602" s="29"/>
      <c r="W1602" s="29"/>
      <c r="X1602" s="29">
        <v>0</v>
      </c>
      <c r="Y1602" s="29">
        <v>0</v>
      </c>
      <c r="Z1602" s="28" t="s">
        <v>19</v>
      </c>
      <c r="AA1602" s="37"/>
      <c r="AB1602" s="38">
        <f t="shared" si="29"/>
        <v>-4.0435046518565452</v>
      </c>
    </row>
    <row r="1603" spans="1:28">
      <c r="A1603" s="27">
        <v>43600</v>
      </c>
      <c r="B1603" s="29">
        <v>3.0295101344188505E-2</v>
      </c>
      <c r="C1603" s="29">
        <v>3.0295101344188505E-2</v>
      </c>
      <c r="D1603" s="29">
        <v>4.3059637248790333E-2</v>
      </c>
      <c r="E1603" s="29">
        <v>3.1341289247350974E-2</v>
      </c>
      <c r="F1603" s="29"/>
      <c r="G1603" s="29"/>
      <c r="H1603" s="29">
        <v>3.1341289247350974E-2</v>
      </c>
      <c r="I1603" s="29">
        <v>3.1341289247350974E-2</v>
      </c>
      <c r="J1603" s="29">
        <v>5.8977865411525263E-4</v>
      </c>
      <c r="K1603" s="59">
        <v>5.8977865411525263E-4</v>
      </c>
      <c r="L1603" s="59">
        <v>5.5481342951286844E-4</v>
      </c>
      <c r="M1603" s="59">
        <v>5.5481342951286844E-4</v>
      </c>
      <c r="N1603" s="29"/>
      <c r="O1603" s="29"/>
      <c r="P1603" s="29">
        <v>5.8691288639100788E-4</v>
      </c>
      <c r="Q1603" s="29">
        <v>5.8691288639100788E-4</v>
      </c>
      <c r="R1603" s="29">
        <v>0</v>
      </c>
      <c r="S1603" s="29">
        <v>0</v>
      </c>
      <c r="T1603" s="29">
        <v>0</v>
      </c>
      <c r="U1603" s="29">
        <v>0</v>
      </c>
      <c r="V1603" s="29"/>
      <c r="W1603" s="29"/>
      <c r="X1603" s="29">
        <v>0</v>
      </c>
      <c r="Y1603" s="29">
        <v>0</v>
      </c>
      <c r="Z1603" s="28" t="s">
        <v>19</v>
      </c>
      <c r="AA1603" s="37"/>
      <c r="AB1603" s="38">
        <f t="shared" si="29"/>
        <v>-3.4628189054609777</v>
      </c>
    </row>
    <row r="1604" spans="1:28">
      <c r="A1604" s="27">
        <v>43601</v>
      </c>
      <c r="B1604" s="29">
        <v>6.7932924452371725E-4</v>
      </c>
      <c r="C1604" s="29">
        <v>6.7932924452371725E-4</v>
      </c>
      <c r="D1604" s="29">
        <v>8.7884109597173993E-2</v>
      </c>
      <c r="E1604" s="29">
        <v>7.8266065140733844E-3</v>
      </c>
      <c r="F1604" s="29"/>
      <c r="G1604" s="29"/>
      <c r="H1604" s="29">
        <v>7.8266065140733844E-3</v>
      </c>
      <c r="I1604" s="29">
        <v>7.8266065140733844E-3</v>
      </c>
      <c r="J1604" s="29">
        <v>7.4065605863762397E-6</v>
      </c>
      <c r="K1604" s="59">
        <v>7.4065605863762397E-6</v>
      </c>
      <c r="L1604" s="59">
        <v>4.413572001068661E-4</v>
      </c>
      <c r="M1604" s="59">
        <v>4.413572001068661E-4</v>
      </c>
      <c r="N1604" s="29"/>
      <c r="O1604" s="29"/>
      <c r="P1604" s="29">
        <v>4.2972472128688651E-5</v>
      </c>
      <c r="Q1604" s="29">
        <v>4.2972472128688651E-5</v>
      </c>
      <c r="R1604" s="29">
        <v>7.9499545920655782E-4</v>
      </c>
      <c r="S1604" s="29">
        <v>7.9499545920655782E-4</v>
      </c>
      <c r="T1604" s="29">
        <v>0</v>
      </c>
      <c r="U1604" s="29">
        <v>0</v>
      </c>
      <c r="V1604" s="29"/>
      <c r="W1604" s="29"/>
      <c r="X1604" s="29">
        <v>7.2914925318893781E-4</v>
      </c>
      <c r="Y1604" s="29">
        <v>7.2914925318893781E-4</v>
      </c>
      <c r="Z1604" s="28" t="s">
        <v>19</v>
      </c>
      <c r="AA1604" s="37"/>
      <c r="AB1604" s="38">
        <f t="shared" si="29"/>
        <v>-4.8502262583152795</v>
      </c>
    </row>
    <row r="1605" spans="1:28">
      <c r="A1605" s="27">
        <v>43602</v>
      </c>
      <c r="B1605" s="29">
        <v>0.13931085327024101</v>
      </c>
      <c r="C1605" s="29">
        <v>0.13931085327024101</v>
      </c>
      <c r="D1605" s="29">
        <v>0</v>
      </c>
      <c r="E1605" s="29">
        <v>0.12784973229489066</v>
      </c>
      <c r="F1605" s="29"/>
      <c r="G1605" s="29"/>
      <c r="H1605" s="29">
        <v>0.12784973229489066</v>
      </c>
      <c r="I1605" s="29">
        <v>0.12784973229489066</v>
      </c>
      <c r="J1605" s="29">
        <v>2.5460140074350397E-3</v>
      </c>
      <c r="K1605" s="59">
        <v>2.5460140074350397E-3</v>
      </c>
      <c r="L1605" s="59">
        <v>0</v>
      </c>
      <c r="M1605" s="59">
        <v>0</v>
      </c>
      <c r="N1605" s="29"/>
      <c r="O1605" s="29"/>
      <c r="P1605" s="29">
        <v>2.3368797301952741E-3</v>
      </c>
      <c r="Q1605" s="29">
        <v>2.3368797301952741E-3</v>
      </c>
      <c r="R1605" s="29">
        <v>1.9956112453886274E-3</v>
      </c>
      <c r="S1605" s="29">
        <v>1.9956112453886274E-3</v>
      </c>
      <c r="T1605" s="29">
        <v>0</v>
      </c>
      <c r="U1605" s="29">
        <v>0</v>
      </c>
      <c r="V1605" s="29"/>
      <c r="W1605" s="29"/>
      <c r="X1605" s="29">
        <v>1.8320499251852122E-3</v>
      </c>
      <c r="Y1605" s="29">
        <v>1.8320499251852122E-3</v>
      </c>
      <c r="Z1605" s="28" t="s">
        <v>19</v>
      </c>
      <c r="AA1605" s="37"/>
      <c r="AB1605" s="38">
        <f t="shared" si="29"/>
        <v>-2.0568996711470895</v>
      </c>
    </row>
    <row r="1606" spans="1:28">
      <c r="A1606" s="27">
        <v>43603</v>
      </c>
      <c r="B1606" s="29">
        <v>1.4330559281020647E-2</v>
      </c>
      <c r="C1606" s="29">
        <v>1.4330559281020647E-2</v>
      </c>
      <c r="D1606" s="29">
        <v>0.19619252296683035</v>
      </c>
      <c r="E1606" s="29">
        <v>2.9389067519352191E-2</v>
      </c>
      <c r="F1606" s="29"/>
      <c r="G1606" s="29"/>
      <c r="H1606" s="29">
        <v>2.9389067519352191E-2</v>
      </c>
      <c r="I1606" s="29">
        <v>2.9389067519352191E-2</v>
      </c>
      <c r="J1606" s="29">
        <v>1.7601604640603996E-4</v>
      </c>
      <c r="K1606" s="59">
        <v>1.7601604640603996E-4</v>
      </c>
      <c r="L1606" s="59">
        <v>1.9437518902019862E-3</v>
      </c>
      <c r="M1606" s="59">
        <v>1.9437518902019862E-3</v>
      </c>
      <c r="N1606" s="29"/>
      <c r="O1606" s="29"/>
      <c r="P1606" s="29">
        <v>3.2228908893631471E-4</v>
      </c>
      <c r="Q1606" s="29">
        <v>3.2228908893631471E-4</v>
      </c>
      <c r="R1606" s="29">
        <v>0</v>
      </c>
      <c r="S1606" s="29">
        <v>0</v>
      </c>
      <c r="T1606" s="29">
        <v>0</v>
      </c>
      <c r="U1606" s="29">
        <v>0</v>
      </c>
      <c r="V1606" s="29"/>
      <c r="W1606" s="29"/>
      <c r="X1606" s="29">
        <v>0</v>
      </c>
      <c r="Y1606" s="29">
        <v>0</v>
      </c>
      <c r="Z1606" s="28" t="s">
        <v>19</v>
      </c>
      <c r="AA1606" s="37"/>
      <c r="AB1606" s="38">
        <f t="shared" si="29"/>
        <v>-3.5271325268752616</v>
      </c>
    </row>
    <row r="1607" spans="1:28">
      <c r="A1607" s="27">
        <v>43604</v>
      </c>
      <c r="B1607" s="29">
        <v>2.9485848522140264E-2</v>
      </c>
      <c r="C1607" s="29">
        <v>2.9485848522140264E-2</v>
      </c>
      <c r="D1607" s="29">
        <v>2.6182206786000534E-3</v>
      </c>
      <c r="E1607" s="29">
        <v>2.7282994928578833E-2</v>
      </c>
      <c r="F1607" s="29"/>
      <c r="G1607" s="29"/>
      <c r="H1607" s="29">
        <v>2.7282994928578833E-2</v>
      </c>
      <c r="I1607" s="29">
        <v>2.7282994928578833E-2</v>
      </c>
      <c r="J1607" s="29">
        <v>1.9201231168503103E-4</v>
      </c>
      <c r="K1607" s="59">
        <v>1.9201231168503103E-4</v>
      </c>
      <c r="L1607" s="59">
        <v>1.781102502449016E-5</v>
      </c>
      <c r="M1607" s="59">
        <v>1.781102502449016E-5</v>
      </c>
      <c r="N1607" s="29"/>
      <c r="O1607" s="29"/>
      <c r="P1607" s="29">
        <v>1.7772744317308054E-4</v>
      </c>
      <c r="Q1607" s="29">
        <v>1.7772744317308054E-4</v>
      </c>
      <c r="R1607" s="29">
        <v>4.9484798371708435E-3</v>
      </c>
      <c r="S1607" s="29">
        <v>4.9484798371708435E-3</v>
      </c>
      <c r="T1607" s="29">
        <v>0</v>
      </c>
      <c r="U1607" s="29">
        <v>0</v>
      </c>
      <c r="V1607" s="29"/>
      <c r="W1607" s="29"/>
      <c r="X1607" s="29">
        <v>4.5428998941644469E-3</v>
      </c>
      <c r="Y1607" s="29">
        <v>4.5428998941644469E-3</v>
      </c>
      <c r="Z1607" s="28" t="s">
        <v>19</v>
      </c>
      <c r="AA1607" s="37"/>
      <c r="AB1607" s="38">
        <f t="shared" si="29"/>
        <v>-3.6014916672608313</v>
      </c>
    </row>
    <row r="1608" spans="1:28">
      <c r="A1608" s="27">
        <v>43605</v>
      </c>
      <c r="B1608" s="29">
        <v>0.25858467533035273</v>
      </c>
      <c r="C1608" s="29">
        <v>0.25858467533035273</v>
      </c>
      <c r="D1608" s="29">
        <v>0.51673266595787037</v>
      </c>
      <c r="E1608" s="29">
        <v>0.27979581383460128</v>
      </c>
      <c r="F1608" s="29"/>
      <c r="G1608" s="29"/>
      <c r="H1608" s="29">
        <v>0.27979581383460128</v>
      </c>
      <c r="I1608" s="29">
        <v>0.27979581383460128</v>
      </c>
      <c r="J1608" s="29">
        <v>4.3745444486426848E-3</v>
      </c>
      <c r="K1608" s="59">
        <v>4.3745444486426848E-3</v>
      </c>
      <c r="L1608" s="59">
        <v>1.5971397590696412E-3</v>
      </c>
      <c r="M1608" s="59">
        <v>1.5971397590696412E-3</v>
      </c>
      <c r="N1608" s="29"/>
      <c r="O1608" s="29"/>
      <c r="P1608" s="29">
        <v>4.1474821936651196E-3</v>
      </c>
      <c r="Q1608" s="29">
        <v>4.1474821936651196E-3</v>
      </c>
      <c r="R1608" s="29">
        <v>0</v>
      </c>
      <c r="S1608" s="29">
        <v>0</v>
      </c>
      <c r="T1608" s="29">
        <v>0</v>
      </c>
      <c r="U1608" s="29">
        <v>0</v>
      </c>
      <c r="V1608" s="29"/>
      <c r="W1608" s="29"/>
      <c r="X1608" s="29">
        <v>0</v>
      </c>
      <c r="Y1608" s="29">
        <v>0</v>
      </c>
      <c r="Z1608" s="28" t="s">
        <v>19</v>
      </c>
      <c r="AA1608" s="37"/>
      <c r="AB1608" s="38">
        <f t="shared" si="29"/>
        <v>-1.2736951781400137</v>
      </c>
    </row>
    <row r="1609" spans="1:28">
      <c r="A1609" s="27">
        <v>43606</v>
      </c>
      <c r="B1609" s="29">
        <v>9.970379533943273E-2</v>
      </c>
      <c r="C1609" s="29">
        <v>9.970379533943273E-2</v>
      </c>
      <c r="D1609" s="29">
        <v>0.14289093155819402</v>
      </c>
      <c r="E1609" s="29">
        <v>0.10330012268818727</v>
      </c>
      <c r="F1609" s="29"/>
      <c r="G1609" s="29"/>
      <c r="H1609" s="29">
        <v>0.10330012268818727</v>
      </c>
      <c r="I1609" s="29">
        <v>0.10330012268818727</v>
      </c>
      <c r="J1609" s="29">
        <v>9.4959378065835587E-4</v>
      </c>
      <c r="K1609" s="59">
        <v>9.4959378065835587E-4</v>
      </c>
      <c r="L1609" s="59">
        <v>2.0275948600804068E-3</v>
      </c>
      <c r="M1609" s="59">
        <v>2.0275948600804068E-3</v>
      </c>
      <c r="N1609" s="29"/>
      <c r="O1609" s="29"/>
      <c r="P1609" s="29">
        <v>1.0388608852881915E-3</v>
      </c>
      <c r="Q1609" s="29">
        <v>1.0388608852881915E-3</v>
      </c>
      <c r="R1609" s="29">
        <v>1.1258109655260145E-3</v>
      </c>
      <c r="S1609" s="29">
        <v>1.1258109655260145E-3</v>
      </c>
      <c r="T1609" s="29">
        <v>0</v>
      </c>
      <c r="U1609" s="29">
        <v>0</v>
      </c>
      <c r="V1609" s="29"/>
      <c r="W1609" s="29"/>
      <c r="X1609" s="29">
        <v>1.0335389219371556E-3</v>
      </c>
      <c r="Y1609" s="29">
        <v>1.0335389219371556E-3</v>
      </c>
      <c r="Z1609" s="28" t="s">
        <v>19</v>
      </c>
      <c r="AA1609" s="37"/>
      <c r="AB1609" s="38">
        <f t="shared" ref="AB1609:AB1672" si="30">IF(I1609&gt;0,LN(I1609),"")</f>
        <v>-2.2701167151690864</v>
      </c>
    </row>
    <row r="1610" spans="1:28">
      <c r="A1610" s="27">
        <v>43607</v>
      </c>
      <c r="B1610" s="29">
        <v>3.2755326740878242E-2</v>
      </c>
      <c r="C1610" s="29">
        <v>3.2755326740878242E-2</v>
      </c>
      <c r="D1610" s="29">
        <v>1.8343922215591984E-2</v>
      </c>
      <c r="E1610" s="29">
        <v>3.15733861570376E-2</v>
      </c>
      <c r="F1610" s="29"/>
      <c r="G1610" s="29"/>
      <c r="H1610" s="29">
        <v>3.15733861570376E-2</v>
      </c>
      <c r="I1610" s="29">
        <v>3.15733861570376E-2</v>
      </c>
      <c r="J1610" s="29">
        <v>2.6744585433972131E-4</v>
      </c>
      <c r="K1610" s="59">
        <v>2.6744585433972131E-4</v>
      </c>
      <c r="L1610" s="59">
        <v>2.3517848994348696E-4</v>
      </c>
      <c r="M1610" s="59">
        <v>2.3517848994348696E-4</v>
      </c>
      <c r="N1610" s="29"/>
      <c r="O1610" s="29"/>
      <c r="P1610" s="29">
        <v>2.64867128523899E-4</v>
      </c>
      <c r="Q1610" s="29">
        <v>2.64867128523899E-4</v>
      </c>
      <c r="R1610" s="29">
        <v>2.167345121485816E-3</v>
      </c>
      <c r="S1610" s="29">
        <v>2.167345121485816E-3</v>
      </c>
      <c r="T1610" s="29">
        <v>0</v>
      </c>
      <c r="U1610" s="29">
        <v>0</v>
      </c>
      <c r="V1610" s="29"/>
      <c r="W1610" s="29"/>
      <c r="X1610" s="29">
        <v>1.9897084048027445E-3</v>
      </c>
      <c r="Y1610" s="29">
        <v>1.9897084048027445E-3</v>
      </c>
      <c r="Z1610" s="28" t="s">
        <v>19</v>
      </c>
      <c r="AA1610" s="37"/>
      <c r="AB1610" s="38">
        <f t="shared" si="30"/>
        <v>-3.455440723467885</v>
      </c>
    </row>
    <row r="1611" spans="1:28">
      <c r="A1611" s="27">
        <v>43608</v>
      </c>
      <c r="B1611" s="29">
        <v>0.22015073357927314</v>
      </c>
      <c r="C1611" s="29">
        <v>0.22015073357927314</v>
      </c>
      <c r="D1611" s="29">
        <v>1.0095882684715166E-3</v>
      </c>
      <c r="E1611" s="29">
        <v>0.20218981302385555</v>
      </c>
      <c r="F1611" s="29"/>
      <c r="G1611" s="29"/>
      <c r="H1611" s="29">
        <v>0.20218981302385555</v>
      </c>
      <c r="I1611" s="29">
        <v>0.20218981302385555</v>
      </c>
      <c r="J1611" s="29">
        <v>2.0025601068566338E-3</v>
      </c>
      <c r="K1611" s="59">
        <v>2.0025601068566338E-3</v>
      </c>
      <c r="L1611" s="59">
        <v>1.781102502449016E-5</v>
      </c>
      <c r="M1611" s="59">
        <v>1.781102502449016E-5</v>
      </c>
      <c r="N1611" s="29"/>
      <c r="O1611" s="29"/>
      <c r="P1611" s="29">
        <v>1.8398890551439722E-3</v>
      </c>
      <c r="Q1611" s="29">
        <v>1.8398890551439722E-3</v>
      </c>
      <c r="R1611" s="29">
        <v>1.2403002162574737E-3</v>
      </c>
      <c r="S1611" s="29">
        <v>1.2403002162574737E-3</v>
      </c>
      <c r="T1611" s="29">
        <v>0</v>
      </c>
      <c r="U1611" s="29">
        <v>0</v>
      </c>
      <c r="V1611" s="29"/>
      <c r="W1611" s="29"/>
      <c r="X1611" s="29">
        <v>1.1386445750155105E-3</v>
      </c>
      <c r="Y1611" s="29">
        <v>1.1386445750155105E-3</v>
      </c>
      <c r="Z1611" s="28" t="s">
        <v>19</v>
      </c>
      <c r="AA1611" s="37"/>
      <c r="AB1611" s="38">
        <f t="shared" si="30"/>
        <v>-1.5985483543580139</v>
      </c>
    </row>
    <row r="1612" spans="1:28">
      <c r="A1612" s="27">
        <v>43609</v>
      </c>
      <c r="B1612" s="29">
        <v>0.35433106160838407</v>
      </c>
      <c r="C1612" s="29">
        <v>0.35433106160838407</v>
      </c>
      <c r="D1612" s="29">
        <v>3.8881645738712244E-2</v>
      </c>
      <c r="E1612" s="29">
        <v>0.32847252786235581</v>
      </c>
      <c r="F1612" s="29"/>
      <c r="G1612" s="29"/>
      <c r="H1612" s="29">
        <v>0.32847252786235581</v>
      </c>
      <c r="I1612" s="29">
        <v>0.32847252786235581</v>
      </c>
      <c r="J1612" s="29">
        <v>1.5109506741892239E-2</v>
      </c>
      <c r="K1612" s="59">
        <v>1.5109506741892239E-2</v>
      </c>
      <c r="L1612" s="59">
        <v>3.3164128595600674E-4</v>
      </c>
      <c r="M1612" s="59">
        <v>3.3164128595600674E-4</v>
      </c>
      <c r="N1612" s="29"/>
      <c r="O1612" s="29"/>
      <c r="P1612" s="29">
        <v>1.3898232720808056E-2</v>
      </c>
      <c r="Q1612" s="29">
        <v>1.3898232720808056E-2</v>
      </c>
      <c r="R1612" s="29">
        <v>0</v>
      </c>
      <c r="S1612" s="29">
        <v>0</v>
      </c>
      <c r="T1612" s="29">
        <v>0</v>
      </c>
      <c r="U1612" s="29">
        <v>0</v>
      </c>
      <c r="V1612" s="29"/>
      <c r="W1612" s="29"/>
      <c r="X1612" s="29">
        <v>0</v>
      </c>
      <c r="Y1612" s="29">
        <v>0</v>
      </c>
      <c r="Z1612" s="28" t="s">
        <v>19</v>
      </c>
      <c r="AA1612" s="37"/>
      <c r="AB1612" s="38">
        <f t="shared" si="30"/>
        <v>-1.1133020735884989</v>
      </c>
    </row>
    <row r="1613" spans="1:28">
      <c r="A1613" s="27">
        <v>43610</v>
      </c>
      <c r="B1613" s="29">
        <v>2.5027684935167965E-2</v>
      </c>
      <c r="C1613" s="29">
        <v>2.5027684935167965E-2</v>
      </c>
      <c r="D1613" s="29">
        <v>6.5532698073440731E-3</v>
      </c>
      <c r="E1613" s="29">
        <v>2.351090762247874E-2</v>
      </c>
      <c r="F1613" s="29"/>
      <c r="G1613" s="29"/>
      <c r="H1613" s="29">
        <v>2.351090762247874E-2</v>
      </c>
      <c r="I1613" s="29">
        <v>2.351090762247874E-2</v>
      </c>
      <c r="J1613" s="29">
        <v>1.0556836852234728E-4</v>
      </c>
      <c r="K1613" s="59">
        <v>1.0556836852234728E-4</v>
      </c>
      <c r="L1613" s="59">
        <v>5.1651972571021464E-5</v>
      </c>
      <c r="M1613" s="59">
        <v>5.1651972571021464E-5</v>
      </c>
      <c r="N1613" s="29"/>
      <c r="O1613" s="29"/>
      <c r="P1613" s="29">
        <v>9.9655990452233664E-5</v>
      </c>
      <c r="Q1613" s="29">
        <v>9.9655990452233664E-5</v>
      </c>
      <c r="R1613" s="29">
        <v>0</v>
      </c>
      <c r="S1613" s="29">
        <v>0</v>
      </c>
      <c r="T1613" s="29">
        <v>0</v>
      </c>
      <c r="U1613" s="29">
        <v>0</v>
      </c>
      <c r="V1613" s="29"/>
      <c r="W1613" s="29"/>
      <c r="X1613" s="29">
        <v>0</v>
      </c>
      <c r="Y1613" s="29">
        <v>0</v>
      </c>
      <c r="Z1613" s="28" t="s">
        <v>19</v>
      </c>
      <c r="AA1613" s="37"/>
      <c r="AB1613" s="38">
        <f t="shared" si="30"/>
        <v>-3.750290811370208</v>
      </c>
    </row>
    <row r="1614" spans="1:28">
      <c r="A1614" s="27">
        <v>43611</v>
      </c>
      <c r="B1614" s="29">
        <v>1.3986522561247767E-2</v>
      </c>
      <c r="C1614" s="29">
        <v>1.3986522561247767E-2</v>
      </c>
      <c r="D1614" s="29">
        <v>1.4070709769347226E-3</v>
      </c>
      <c r="E1614" s="29">
        <v>1.2943683015694419E-2</v>
      </c>
      <c r="F1614" s="29"/>
      <c r="G1614" s="29"/>
      <c r="H1614" s="29">
        <v>1.2943683015694419E-2</v>
      </c>
      <c r="I1614" s="29">
        <v>1.2943683015694419E-2</v>
      </c>
      <c r="J1614" s="29">
        <v>2.0706425990003305E-4</v>
      </c>
      <c r="K1614" s="59">
        <v>2.0706425990003305E-4</v>
      </c>
      <c r="L1614" s="59">
        <v>1.781102502449016E-5</v>
      </c>
      <c r="M1614" s="59">
        <v>1.781102502449016E-5</v>
      </c>
      <c r="N1614" s="29"/>
      <c r="O1614" s="29"/>
      <c r="P1614" s="29">
        <v>1.9137653125909603E-4</v>
      </c>
      <c r="Q1614" s="29">
        <v>1.9137653125909603E-4</v>
      </c>
      <c r="R1614" s="29">
        <v>1.3516092100241699E-4</v>
      </c>
      <c r="S1614" s="29">
        <v>1.3516092100241699E-4</v>
      </c>
      <c r="T1614" s="29">
        <v>0</v>
      </c>
      <c r="U1614" s="29">
        <v>0</v>
      </c>
      <c r="V1614" s="29"/>
      <c r="W1614" s="29"/>
      <c r="X1614" s="29">
        <v>1.2408306266194663E-4</v>
      </c>
      <c r="Y1614" s="29">
        <v>1.2408306266194663E-4</v>
      </c>
      <c r="Z1614" s="28" t="s">
        <v>19</v>
      </c>
      <c r="AA1614" s="37"/>
      <c r="AB1614" s="38">
        <f t="shared" si="30"/>
        <v>-4.3471474078646217</v>
      </c>
    </row>
    <row r="1615" spans="1:28">
      <c r="A1615" s="27">
        <v>43612</v>
      </c>
      <c r="B1615" s="29">
        <v>0.10586820783731404</v>
      </c>
      <c r="C1615" s="29">
        <v>0.10586820783731404</v>
      </c>
      <c r="D1615" s="29">
        <v>0.95841230615165673</v>
      </c>
      <c r="E1615" s="29">
        <v>0.1764615777990243</v>
      </c>
      <c r="F1615" s="29"/>
      <c r="G1615" s="29"/>
      <c r="H1615" s="29">
        <v>0.1764615777990243</v>
      </c>
      <c r="I1615" s="29">
        <v>0.1764615777990243</v>
      </c>
      <c r="J1615" s="29">
        <v>1.8565888527121628E-3</v>
      </c>
      <c r="K1615" s="59">
        <v>1.8565888527121628E-3</v>
      </c>
      <c r="L1615" s="59">
        <v>5.5261668380639445E-3</v>
      </c>
      <c r="M1615" s="59">
        <v>5.5261668380639445E-3</v>
      </c>
      <c r="N1615" s="29"/>
      <c r="O1615" s="29"/>
      <c r="P1615" s="29">
        <v>2.1603230714046222E-3</v>
      </c>
      <c r="Q1615" s="29">
        <v>2.1603230714046222E-3</v>
      </c>
      <c r="R1615" s="29">
        <v>2.9926218038417505E-3</v>
      </c>
      <c r="S1615" s="29">
        <v>2.9926218038417505E-3</v>
      </c>
      <c r="T1615" s="29">
        <v>0</v>
      </c>
      <c r="U1615" s="29">
        <v>0</v>
      </c>
      <c r="V1615" s="29"/>
      <c r="W1615" s="29"/>
      <c r="X1615" s="29">
        <v>2.7473449874092187E-3</v>
      </c>
      <c r="Y1615" s="29">
        <v>2.7473449874092187E-3</v>
      </c>
      <c r="Z1615" s="28" t="s">
        <v>19</v>
      </c>
      <c r="AA1615" s="37"/>
      <c r="AB1615" s="38">
        <f t="shared" si="30"/>
        <v>-1.7346521158305308</v>
      </c>
    </row>
    <row r="1616" spans="1:28">
      <c r="A1616" s="27">
        <v>43613</v>
      </c>
      <c r="B1616" s="29">
        <v>6.9951172454734154E-3</v>
      </c>
      <c r="C1616" s="29">
        <v>6.9951172454734154E-3</v>
      </c>
      <c r="D1616" s="29">
        <v>0.12580847211090329</v>
      </c>
      <c r="E1616" s="29">
        <v>1.6733120689025927E-2</v>
      </c>
      <c r="F1616" s="29"/>
      <c r="G1616" s="29"/>
      <c r="H1616" s="29">
        <v>1.6733120689025927E-2</v>
      </c>
      <c r="I1616" s="29">
        <v>1.6733120689025927E-2</v>
      </c>
      <c r="J1616" s="29">
        <v>7.250985879659076E-5</v>
      </c>
      <c r="K1616" s="59">
        <v>7.250985879659076E-5</v>
      </c>
      <c r="L1616" s="59">
        <v>1.2467717517143111E-3</v>
      </c>
      <c r="M1616" s="59">
        <v>1.2467717517143111E-3</v>
      </c>
      <c r="N1616" s="29"/>
      <c r="O1616" s="29"/>
      <c r="P1616" s="29">
        <v>1.6875296522024741E-4</v>
      </c>
      <c r="Q1616" s="29">
        <v>1.6875296522024741E-4</v>
      </c>
      <c r="R1616" s="29">
        <v>0</v>
      </c>
      <c r="S1616" s="29">
        <v>0</v>
      </c>
      <c r="T1616" s="29">
        <v>0</v>
      </c>
      <c r="U1616" s="29">
        <v>0</v>
      </c>
      <c r="V1616" s="29"/>
      <c r="W1616" s="29"/>
      <c r="X1616" s="29">
        <v>0</v>
      </c>
      <c r="Y1616" s="29">
        <v>0</v>
      </c>
      <c r="Z1616" s="28" t="s">
        <v>19</v>
      </c>
      <c r="AA1616" s="37"/>
      <c r="AB1616" s="38">
        <f t="shared" si="30"/>
        <v>-4.0903652488604445</v>
      </c>
    </row>
    <row r="1617" spans="1:28">
      <c r="A1617" s="27">
        <v>43614</v>
      </c>
      <c r="B1617" s="29">
        <v>0.13629684138170162</v>
      </c>
      <c r="C1617" s="29">
        <v>0.13629684138170162</v>
      </c>
      <c r="D1617" s="29">
        <v>2.3364110784575474E-2</v>
      </c>
      <c r="E1617" s="29">
        <v>0.1270150159280877</v>
      </c>
      <c r="F1617" s="29"/>
      <c r="G1617" s="29"/>
      <c r="H1617" s="29">
        <v>0.1270150159280877</v>
      </c>
      <c r="I1617" s="29">
        <v>0.1270150159280877</v>
      </c>
      <c r="J1617" s="29">
        <v>9.2295354076052144E-4</v>
      </c>
      <c r="K1617" s="59">
        <v>9.2295354076052144E-4</v>
      </c>
      <c r="L1617" s="59">
        <v>1.118532371537982E-4</v>
      </c>
      <c r="M1617" s="59">
        <v>1.118532371537982E-4</v>
      </c>
      <c r="N1617" s="29"/>
      <c r="O1617" s="29"/>
      <c r="P1617" s="29">
        <v>8.4601685454991911E-4</v>
      </c>
      <c r="Q1617" s="29">
        <v>8.4601685454991911E-4</v>
      </c>
      <c r="R1617" s="29">
        <v>0</v>
      </c>
      <c r="S1617" s="29">
        <v>0</v>
      </c>
      <c r="T1617" s="29">
        <v>0</v>
      </c>
      <c r="U1617" s="29">
        <v>0</v>
      </c>
      <c r="V1617" s="29"/>
      <c r="W1617" s="29"/>
      <c r="X1617" s="29">
        <v>0</v>
      </c>
      <c r="Y1617" s="29">
        <v>0</v>
      </c>
      <c r="Z1617" s="28" t="s">
        <v>19</v>
      </c>
      <c r="AA1617" s="37"/>
      <c r="AB1617" s="38">
        <f t="shared" si="30"/>
        <v>-2.0634499638585959</v>
      </c>
    </row>
    <row r="1618" spans="1:28">
      <c r="A1618" s="27">
        <v>43615</v>
      </c>
      <c r="B1618" s="29">
        <v>2.0676615570538095E-2</v>
      </c>
      <c r="C1618" s="29">
        <v>2.0676615570538095E-2</v>
      </c>
      <c r="D1618" s="29">
        <v>0.12540000593700829</v>
      </c>
      <c r="E1618" s="29">
        <v>2.9259798304198132E-2</v>
      </c>
      <c r="F1618" s="29"/>
      <c r="G1618" s="29"/>
      <c r="H1618" s="29">
        <v>2.9259798304198132E-2</v>
      </c>
      <c r="I1618" s="29">
        <v>2.9259798304198132E-2</v>
      </c>
      <c r="J1618" s="29">
        <v>1.214381121994657E-4</v>
      </c>
      <c r="K1618" s="59">
        <v>1.214381121994657E-4</v>
      </c>
      <c r="L1618" s="59">
        <v>2.4935435034286222E-4</v>
      </c>
      <c r="M1618" s="59">
        <v>2.4935435034286222E-4</v>
      </c>
      <c r="N1618" s="29"/>
      <c r="O1618" s="29"/>
      <c r="P1618" s="29">
        <v>1.3192219262070726E-4</v>
      </c>
      <c r="Q1618" s="29">
        <v>1.3192219262070726E-4</v>
      </c>
      <c r="R1618" s="29">
        <v>0</v>
      </c>
      <c r="S1618" s="29">
        <v>0</v>
      </c>
      <c r="T1618" s="29">
        <v>0</v>
      </c>
      <c r="U1618" s="29">
        <v>0</v>
      </c>
      <c r="V1618" s="29"/>
      <c r="W1618" s="29"/>
      <c r="X1618" s="29">
        <v>0</v>
      </c>
      <c r="Y1618" s="29">
        <v>0</v>
      </c>
      <c r="Z1618" s="28" t="s">
        <v>19</v>
      </c>
      <c r="AA1618" s="37"/>
      <c r="AB1618" s="38">
        <f t="shared" si="30"/>
        <v>-3.5315407766402283</v>
      </c>
    </row>
    <row r="1619" spans="1:28">
      <c r="A1619" s="27">
        <v>43616</v>
      </c>
      <c r="B1619" s="29">
        <v>1.4817466723094098E-2</v>
      </c>
      <c r="C1619" s="29">
        <v>1.4817466723094098E-2</v>
      </c>
      <c r="D1619" s="29">
        <v>1.3999706762456925</v>
      </c>
      <c r="E1619" s="29">
        <v>0.12954273801100538</v>
      </c>
      <c r="F1619" s="29"/>
      <c r="G1619" s="29"/>
      <c r="H1619" s="29">
        <v>0.12954273801100538</v>
      </c>
      <c r="I1619" s="29">
        <v>0.12954273801100538</v>
      </c>
      <c r="J1619" s="29">
        <v>1.9163690189897108E-4</v>
      </c>
      <c r="K1619" s="59">
        <v>1.9163690189897108E-4</v>
      </c>
      <c r="L1619" s="59">
        <v>8.2315924245795029E-3</v>
      </c>
      <c r="M1619" s="59">
        <v>8.2315924245795029E-3</v>
      </c>
      <c r="N1619" s="29"/>
      <c r="O1619" s="29"/>
      <c r="P1619" s="29">
        <v>8.5754043148899737E-4</v>
      </c>
      <c r="Q1619" s="29">
        <v>8.5754043148899737E-4</v>
      </c>
      <c r="R1619" s="29">
        <v>0</v>
      </c>
      <c r="S1619" s="29">
        <v>0</v>
      </c>
      <c r="T1619" s="29">
        <v>1.5442158696232968E-2</v>
      </c>
      <c r="U1619" s="29">
        <v>1.5442158696232968E-2</v>
      </c>
      <c r="V1619" s="29"/>
      <c r="W1619" s="29"/>
      <c r="X1619" s="29">
        <v>1.2656472391518558E-3</v>
      </c>
      <c r="Y1619" s="29">
        <v>1.2656472391518558E-3</v>
      </c>
      <c r="Z1619" s="28" t="s">
        <v>19</v>
      </c>
      <c r="AA1619" s="37"/>
      <c r="AB1619" s="38">
        <f t="shared" si="30"/>
        <v>-2.0437444290372322</v>
      </c>
    </row>
    <row r="1620" spans="1:28">
      <c r="A1620" s="27">
        <v>43617</v>
      </c>
      <c r="B1620" s="29">
        <v>3.2667890005512408E-2</v>
      </c>
      <c r="C1620" s="29">
        <v>3.2667890005512408E-2</v>
      </c>
      <c r="D1620" s="29">
        <v>1.7495330542939405</v>
      </c>
      <c r="E1620" s="29">
        <v>0.17338303857523438</v>
      </c>
      <c r="F1620" s="29"/>
      <c r="G1620" s="29"/>
      <c r="H1620" s="29">
        <v>0.17338303857523438</v>
      </c>
      <c r="I1620" s="29">
        <v>0.17338303857523438</v>
      </c>
      <c r="J1620" s="29">
        <v>3.1276237119959283E-4</v>
      </c>
      <c r="K1620" s="59">
        <v>3.1276237119959283E-4</v>
      </c>
      <c r="L1620" s="59">
        <v>1.8737198325763645E-2</v>
      </c>
      <c r="M1620" s="59">
        <v>1.8737198325763645E-2</v>
      </c>
      <c r="N1620" s="29"/>
      <c r="O1620" s="29"/>
      <c r="P1620" s="29">
        <v>1.8228385825334837E-3</v>
      </c>
      <c r="Q1620" s="29">
        <v>1.8228385825334837E-3</v>
      </c>
      <c r="R1620" s="29">
        <v>0</v>
      </c>
      <c r="S1620" s="29">
        <v>0</v>
      </c>
      <c r="T1620" s="29">
        <v>5.2558775280684242E-2</v>
      </c>
      <c r="U1620" s="29">
        <v>5.2558775280684242E-2</v>
      </c>
      <c r="V1620" s="29"/>
      <c r="W1620" s="29"/>
      <c r="X1620" s="29">
        <v>4.3323731804376193E-3</v>
      </c>
      <c r="Y1620" s="29">
        <v>4.3323731804376193E-3</v>
      </c>
      <c r="Z1620" s="28" t="s">
        <v>19</v>
      </c>
      <c r="AA1620" s="37"/>
      <c r="AB1620" s="38">
        <f t="shared" si="30"/>
        <v>-1.7522520361718863</v>
      </c>
    </row>
    <row r="1621" spans="1:28">
      <c r="A1621" s="27">
        <v>43618</v>
      </c>
      <c r="B1621" s="29">
        <v>8.3002851630411736E-3</v>
      </c>
      <c r="C1621" s="29">
        <v>8.3002851630411736E-3</v>
      </c>
      <c r="D1621" s="29">
        <v>0</v>
      </c>
      <c r="E1621" s="29">
        <v>7.6199895380947152E-3</v>
      </c>
      <c r="F1621" s="29"/>
      <c r="G1621" s="29"/>
      <c r="H1621" s="29">
        <v>7.6199895380947152E-3</v>
      </c>
      <c r="I1621" s="29">
        <v>7.6199895380947152E-3</v>
      </c>
      <c r="J1621" s="29">
        <v>7.1555781707161948E-5</v>
      </c>
      <c r="K1621" s="59">
        <v>7.1555781707161948E-5</v>
      </c>
      <c r="L1621" s="59">
        <v>0</v>
      </c>
      <c r="M1621" s="59">
        <v>0</v>
      </c>
      <c r="N1621" s="29"/>
      <c r="O1621" s="29"/>
      <c r="P1621" s="29">
        <v>6.569103317397174E-5</v>
      </c>
      <c r="Q1621" s="29">
        <v>6.569103317397174E-5</v>
      </c>
      <c r="R1621" s="29">
        <v>0</v>
      </c>
      <c r="S1621" s="29">
        <v>0</v>
      </c>
      <c r="T1621" s="29">
        <v>0</v>
      </c>
      <c r="U1621" s="29">
        <v>0</v>
      </c>
      <c r="V1621" s="29"/>
      <c r="W1621" s="29"/>
      <c r="X1621" s="29">
        <v>0</v>
      </c>
      <c r="Y1621" s="29">
        <v>0</v>
      </c>
      <c r="Z1621" s="28" t="s">
        <v>19</v>
      </c>
      <c r="AA1621" s="37"/>
      <c r="AB1621" s="38">
        <f t="shared" si="30"/>
        <v>-4.876980282237974</v>
      </c>
    </row>
    <row r="1622" spans="1:28">
      <c r="A1622" s="27">
        <v>43619</v>
      </c>
      <c r="B1622" s="29">
        <v>2.9594446648467963E-2</v>
      </c>
      <c r="C1622" s="29">
        <v>2.9594446648467963E-2</v>
      </c>
      <c r="D1622" s="29">
        <v>2.5113545284531124E-3</v>
      </c>
      <c r="E1622" s="29">
        <v>2.7369201490212474E-2</v>
      </c>
      <c r="F1622" s="29"/>
      <c r="G1622" s="29"/>
      <c r="H1622" s="29">
        <v>2.7369201490212474E-2</v>
      </c>
      <c r="I1622" s="29">
        <v>2.7369201490212474E-2</v>
      </c>
      <c r="J1622" s="29">
        <v>2.7892013678398073E-4</v>
      </c>
      <c r="K1622" s="59">
        <v>2.7892013678398073E-4</v>
      </c>
      <c r="L1622" s="59">
        <v>1.781102502449016E-5</v>
      </c>
      <c r="M1622" s="59">
        <v>1.781102502449016E-5</v>
      </c>
      <c r="N1622" s="29"/>
      <c r="O1622" s="29"/>
      <c r="P1622" s="29">
        <v>2.5742626204205461E-4</v>
      </c>
      <c r="Q1622" s="29">
        <v>2.5742626204205461E-4</v>
      </c>
      <c r="R1622" s="29">
        <v>2.7222999618369166E-3</v>
      </c>
      <c r="S1622" s="29">
        <v>2.7222999618369166E-3</v>
      </c>
      <c r="T1622" s="29">
        <v>1.5442158696232968E-2</v>
      </c>
      <c r="U1622" s="29">
        <v>1.5442158696232968E-2</v>
      </c>
      <c r="V1622" s="29"/>
      <c r="W1622" s="29"/>
      <c r="X1622" s="29">
        <v>3.7648261012371812E-3</v>
      </c>
      <c r="Y1622" s="29">
        <v>3.7648261012371812E-3</v>
      </c>
      <c r="Z1622" s="28" t="s">
        <v>19</v>
      </c>
      <c r="AA1622" s="37"/>
      <c r="AB1622" s="38">
        <f t="shared" si="30"/>
        <v>-3.5983369309911448</v>
      </c>
    </row>
    <row r="1623" spans="1:28">
      <c r="A1623" s="27">
        <v>43620</v>
      </c>
      <c r="B1623" s="29">
        <v>0.27427987056610692</v>
      </c>
      <c r="C1623" s="29">
        <v>0.27427987056610692</v>
      </c>
      <c r="D1623" s="29">
        <v>4.2577255321043731E-3</v>
      </c>
      <c r="E1623" s="29">
        <v>0.25212826564003343</v>
      </c>
      <c r="F1623" s="29"/>
      <c r="G1623" s="29"/>
      <c r="H1623" s="29">
        <v>0.25212826564003343</v>
      </c>
      <c r="I1623" s="29">
        <v>0.25212826564003343</v>
      </c>
      <c r="J1623" s="29">
        <v>4.1050146580759112E-3</v>
      </c>
      <c r="K1623" s="59">
        <v>4.1050146580759112E-3</v>
      </c>
      <c r="L1623" s="59">
        <v>1.781102502449016E-5</v>
      </c>
      <c r="M1623" s="59">
        <v>1.781102502449016E-5</v>
      </c>
      <c r="N1623" s="29"/>
      <c r="O1623" s="29"/>
      <c r="P1623" s="29">
        <v>3.7669138449406172E-3</v>
      </c>
      <c r="Q1623" s="29">
        <v>3.7669138449406172E-3</v>
      </c>
      <c r="R1623" s="29">
        <v>2.8383793410507569E-3</v>
      </c>
      <c r="S1623" s="29">
        <v>2.8383793410507569E-3</v>
      </c>
      <c r="T1623" s="29">
        <v>0</v>
      </c>
      <c r="U1623" s="29">
        <v>0</v>
      </c>
      <c r="V1623" s="29"/>
      <c r="W1623" s="29"/>
      <c r="X1623" s="29">
        <v>2.6057443159008794E-3</v>
      </c>
      <c r="Y1623" s="29">
        <v>2.6057443159008794E-3</v>
      </c>
      <c r="Z1623" s="28" t="s">
        <v>19</v>
      </c>
      <c r="AA1623" s="37"/>
      <c r="AB1623" s="38">
        <f t="shared" si="30"/>
        <v>-1.3778173303274555</v>
      </c>
    </row>
    <row r="1624" spans="1:28">
      <c r="A1624" s="27">
        <v>43621</v>
      </c>
      <c r="B1624" s="29">
        <v>1.2023951127572647E-2</v>
      </c>
      <c r="C1624" s="29">
        <v>1.2023951127572647E-2</v>
      </c>
      <c r="D1624" s="29">
        <v>6.3314749574027891E-3</v>
      </c>
      <c r="E1624" s="29">
        <v>1.1554536959341952E-2</v>
      </c>
      <c r="F1624" s="29"/>
      <c r="G1624" s="29"/>
      <c r="H1624" s="29">
        <v>1.1554536959341952E-2</v>
      </c>
      <c r="I1624" s="29">
        <v>1.1554536959341952E-2</v>
      </c>
      <c r="J1624" s="29">
        <v>2.4630273334199558E-4</v>
      </c>
      <c r="K1624" s="59">
        <v>2.4630273334199558E-4</v>
      </c>
      <c r="L1624" s="59">
        <v>4.0977861347281414E-5</v>
      </c>
      <c r="M1624" s="59">
        <v>4.0977861347281414E-5</v>
      </c>
      <c r="N1624" s="29"/>
      <c r="O1624" s="29"/>
      <c r="P1624" s="29">
        <v>2.2938743315147978E-4</v>
      </c>
      <c r="Q1624" s="29">
        <v>2.2938743315147978E-4</v>
      </c>
      <c r="R1624" s="29">
        <v>0</v>
      </c>
      <c r="S1624" s="29">
        <v>0</v>
      </c>
      <c r="T1624" s="29">
        <v>1.7045150948437081E-2</v>
      </c>
      <c r="U1624" s="29">
        <v>1.7045150948437081E-2</v>
      </c>
      <c r="V1624" s="29"/>
      <c r="W1624" s="29"/>
      <c r="X1624" s="29">
        <v>1.3970293054997992E-3</v>
      </c>
      <c r="Y1624" s="29">
        <v>1.3970293054997992E-3</v>
      </c>
      <c r="Z1624" s="28" t="s">
        <v>19</v>
      </c>
      <c r="AA1624" s="37"/>
      <c r="AB1624" s="38">
        <f t="shared" si="30"/>
        <v>-4.4606771088114794</v>
      </c>
    </row>
    <row r="1625" spans="1:28">
      <c r="A1625" s="27">
        <v>43622</v>
      </c>
      <c r="B1625" s="29">
        <v>4.6567612109639387E-3</v>
      </c>
      <c r="C1625" s="29">
        <v>4.6567612109639387E-3</v>
      </c>
      <c r="D1625" s="29">
        <v>1.1302407456882477</v>
      </c>
      <c r="E1625" s="29">
        <v>9.6910165726345088E-2</v>
      </c>
      <c r="F1625" s="29"/>
      <c r="G1625" s="29"/>
      <c r="H1625" s="29">
        <v>9.6910165726345088E-2</v>
      </c>
      <c r="I1625" s="29">
        <v>9.6910165726345088E-2</v>
      </c>
      <c r="J1625" s="29">
        <v>4.8813506267587282E-5</v>
      </c>
      <c r="K1625" s="59">
        <v>4.8813506267587282E-5</v>
      </c>
      <c r="L1625" s="59">
        <v>8.8164573871226289E-3</v>
      </c>
      <c r="M1625" s="59">
        <v>8.8164573871226289E-3</v>
      </c>
      <c r="N1625" s="29"/>
      <c r="O1625" s="29"/>
      <c r="P1625" s="29">
        <v>7.6741318597124903E-4</v>
      </c>
      <c r="Q1625" s="29">
        <v>7.6741318597124903E-4</v>
      </c>
      <c r="R1625" s="29">
        <v>0</v>
      </c>
      <c r="S1625" s="29">
        <v>0</v>
      </c>
      <c r="T1625" s="29">
        <v>9.475465313028765E-3</v>
      </c>
      <c r="U1625" s="29">
        <v>9.475465313028765E-3</v>
      </c>
      <c r="V1625" s="29"/>
      <c r="W1625" s="29"/>
      <c r="X1625" s="29">
        <v>7.7661399219006611E-4</v>
      </c>
      <c r="Y1625" s="29">
        <v>7.7661399219006611E-4</v>
      </c>
      <c r="Z1625" s="28" t="s">
        <v>19</v>
      </c>
      <c r="AA1625" s="37"/>
      <c r="AB1625" s="38">
        <f t="shared" si="30"/>
        <v>-2.333970856131423</v>
      </c>
    </row>
    <row r="1626" spans="1:28">
      <c r="A1626" s="27">
        <v>43623</v>
      </c>
      <c r="B1626" s="29">
        <v>6.7603041834264918E-3</v>
      </c>
      <c r="C1626" s="29">
        <v>6.7603041834264918E-3</v>
      </c>
      <c r="D1626" s="29">
        <v>4.5233472853029158E-2</v>
      </c>
      <c r="E1626" s="29">
        <v>9.9106625706780766E-3</v>
      </c>
      <c r="F1626" s="29"/>
      <c r="G1626" s="29"/>
      <c r="H1626" s="29">
        <v>9.9106625706780766E-3</v>
      </c>
      <c r="I1626" s="29">
        <v>9.9106625706780766E-3</v>
      </c>
      <c r="J1626" s="29">
        <v>9.9388863134282693E-5</v>
      </c>
      <c r="K1626" s="59">
        <v>9.9388863134282693E-5</v>
      </c>
      <c r="L1626" s="59">
        <v>3.6512601300204824E-4</v>
      </c>
      <c r="M1626" s="59">
        <v>3.6512601300204824E-4</v>
      </c>
      <c r="N1626" s="29"/>
      <c r="O1626" s="29"/>
      <c r="P1626" s="29">
        <v>1.2112011226221518E-4</v>
      </c>
      <c r="Q1626" s="29">
        <v>1.2112011226221518E-4</v>
      </c>
      <c r="R1626" s="29">
        <v>8.4960564813636938E-3</v>
      </c>
      <c r="S1626" s="29">
        <v>8.4960564813636938E-3</v>
      </c>
      <c r="T1626" s="29">
        <v>0</v>
      </c>
      <c r="U1626" s="29">
        <v>0</v>
      </c>
      <c r="V1626" s="29"/>
      <c r="W1626" s="29"/>
      <c r="X1626" s="29">
        <v>7.7997153388562456E-3</v>
      </c>
      <c r="Y1626" s="29">
        <v>7.7997153388562456E-3</v>
      </c>
      <c r="Z1626" s="28" t="s">
        <v>19</v>
      </c>
      <c r="AA1626" s="37"/>
      <c r="AB1626" s="38">
        <f t="shared" si="30"/>
        <v>-4.6141440740782098</v>
      </c>
    </row>
    <row r="1627" spans="1:28">
      <c r="A1627" s="27">
        <v>43624</v>
      </c>
      <c r="B1627" s="29">
        <v>0.1671342819297299</v>
      </c>
      <c r="C1627" s="29">
        <v>0.1671342819297299</v>
      </c>
      <c r="D1627" s="29">
        <v>3.3113664024697837E-3</v>
      </c>
      <c r="E1627" s="29">
        <v>0.15360151736274166</v>
      </c>
      <c r="F1627" s="29"/>
      <c r="G1627" s="29"/>
      <c r="H1627" s="29">
        <v>0.15360151736274166</v>
      </c>
      <c r="I1627" s="29">
        <v>0.15360151736274166</v>
      </c>
      <c r="J1627" s="29">
        <v>1.7388054954840354E-4</v>
      </c>
      <c r="K1627" s="59">
        <v>1.7388054954840354E-4</v>
      </c>
      <c r="L1627" s="59">
        <v>3.5622050048980319E-5</v>
      </c>
      <c r="M1627" s="59">
        <v>3.5622050048980319E-5</v>
      </c>
      <c r="N1627" s="29"/>
      <c r="O1627" s="29"/>
      <c r="P1627" s="29">
        <v>1.6254881208715017E-4</v>
      </c>
      <c r="Q1627" s="29">
        <v>1.6254881208715017E-4</v>
      </c>
      <c r="R1627" s="29">
        <v>4.4714412924564302E-3</v>
      </c>
      <c r="S1627" s="29">
        <v>4.4714412924564302E-3</v>
      </c>
      <c r="T1627" s="29">
        <v>0</v>
      </c>
      <c r="U1627" s="29">
        <v>0</v>
      </c>
      <c r="V1627" s="29"/>
      <c r="W1627" s="29"/>
      <c r="X1627" s="29">
        <v>4.1049596730046347E-3</v>
      </c>
      <c r="Y1627" s="29">
        <v>4.1049596730046347E-3</v>
      </c>
      <c r="Z1627" s="28" t="s">
        <v>19</v>
      </c>
      <c r="AA1627" s="37"/>
      <c r="AB1627" s="38">
        <f t="shared" si="30"/>
        <v>-1.8733935796536763</v>
      </c>
    </row>
    <row r="1628" spans="1:28">
      <c r="A1628" s="27">
        <v>43625</v>
      </c>
      <c r="B1628" s="29">
        <v>2.8735533887868613E-2</v>
      </c>
      <c r="C1628" s="29">
        <v>2.8735533887868613E-2</v>
      </c>
      <c r="D1628" s="29">
        <v>0</v>
      </c>
      <c r="E1628" s="29">
        <v>2.6371940742281025E-2</v>
      </c>
      <c r="F1628" s="29"/>
      <c r="G1628" s="29"/>
      <c r="H1628" s="29">
        <v>2.6371940742281025E-2</v>
      </c>
      <c r="I1628" s="29">
        <v>2.6371940742281025E-2</v>
      </c>
      <c r="J1628" s="29">
        <v>2.340265103735036E-4</v>
      </c>
      <c r="K1628" s="59">
        <v>2.340265103735036E-4</v>
      </c>
      <c r="L1628" s="59">
        <v>0</v>
      </c>
      <c r="M1628" s="59">
        <v>0</v>
      </c>
      <c r="N1628" s="29"/>
      <c r="O1628" s="29"/>
      <c r="P1628" s="29">
        <v>2.1469259468250704E-4</v>
      </c>
      <c r="Q1628" s="29">
        <v>2.1469259468250704E-4</v>
      </c>
      <c r="R1628" s="29">
        <v>0</v>
      </c>
      <c r="S1628" s="29">
        <v>0</v>
      </c>
      <c r="T1628" s="29">
        <v>0</v>
      </c>
      <c r="U1628" s="29">
        <v>0</v>
      </c>
      <c r="V1628" s="29"/>
      <c r="W1628" s="29"/>
      <c r="X1628" s="29">
        <v>0</v>
      </c>
      <c r="Y1628" s="29">
        <v>0</v>
      </c>
      <c r="Z1628" s="28" t="s">
        <v>19</v>
      </c>
      <c r="AA1628" s="37"/>
      <c r="AB1628" s="38">
        <f t="shared" si="30"/>
        <v>-3.6354546847273506</v>
      </c>
    </row>
    <row r="1629" spans="1:28">
      <c r="A1629" s="27">
        <v>43626</v>
      </c>
      <c r="B1629" s="29">
        <v>5.7194271297120755E-4</v>
      </c>
      <c r="C1629" s="29">
        <v>5.7194271297120755E-4</v>
      </c>
      <c r="D1629" s="29">
        <v>0.13580607712436399</v>
      </c>
      <c r="E1629" s="29">
        <v>1.1766667371314807E-2</v>
      </c>
      <c r="F1629" s="29"/>
      <c r="G1629" s="29"/>
      <c r="H1629" s="29">
        <v>1.1766667371314807E-2</v>
      </c>
      <c r="I1629" s="29">
        <v>1.1766667371314807E-2</v>
      </c>
      <c r="J1629" s="29">
        <v>4.7703854471441289E-6</v>
      </c>
      <c r="K1629" s="59">
        <v>4.7703854471441289E-6</v>
      </c>
      <c r="L1629" s="59">
        <v>1.6573005926443683E-3</v>
      </c>
      <c r="M1629" s="59">
        <v>1.6573005926443683E-3</v>
      </c>
      <c r="N1629" s="29"/>
      <c r="O1629" s="29"/>
      <c r="P1629" s="29">
        <v>1.4161597137869598E-4</v>
      </c>
      <c r="Q1629" s="29">
        <v>1.4161597137869598E-4</v>
      </c>
      <c r="R1629" s="29">
        <v>0</v>
      </c>
      <c r="S1629" s="29">
        <v>0</v>
      </c>
      <c r="T1629" s="29">
        <v>0</v>
      </c>
      <c r="U1629" s="29">
        <v>0</v>
      </c>
      <c r="V1629" s="29"/>
      <c r="W1629" s="29"/>
      <c r="X1629" s="29">
        <v>0</v>
      </c>
      <c r="Y1629" s="29">
        <v>0</v>
      </c>
      <c r="Z1629" s="28" t="s">
        <v>19</v>
      </c>
      <c r="AA1629" s="37"/>
      <c r="AB1629" s="38">
        <f t="shared" si="30"/>
        <v>-4.442484543825886</v>
      </c>
    </row>
    <row r="1630" spans="1:28">
      <c r="A1630" s="27">
        <v>43627</v>
      </c>
      <c r="B1630" s="29">
        <v>6.8978183437221705E-3</v>
      </c>
      <c r="C1630" s="29">
        <v>6.8978183437221705E-3</v>
      </c>
      <c r="D1630" s="29">
        <v>1.1190963873304229E-2</v>
      </c>
      <c r="E1630" s="29">
        <v>7.2496867510918077E-3</v>
      </c>
      <c r="F1630" s="29"/>
      <c r="G1630" s="29"/>
      <c r="H1630" s="29">
        <v>7.2496867510918077E-3</v>
      </c>
      <c r="I1630" s="29">
        <v>7.2496867510918077E-3</v>
      </c>
      <c r="J1630" s="29">
        <v>6.0981427299325776E-5</v>
      </c>
      <c r="K1630" s="59">
        <v>6.0981427299325776E-5</v>
      </c>
      <c r="L1630" s="59">
        <v>3.5622050048980319E-5</v>
      </c>
      <c r="M1630" s="59">
        <v>3.5622050048980319E-5</v>
      </c>
      <c r="N1630" s="29"/>
      <c r="O1630" s="29"/>
      <c r="P1630" s="29">
        <v>5.7443159008795306E-5</v>
      </c>
      <c r="Q1630" s="29">
        <v>5.7443159008795306E-5</v>
      </c>
      <c r="R1630" s="29">
        <v>0</v>
      </c>
      <c r="S1630" s="29">
        <v>0</v>
      </c>
      <c r="T1630" s="29">
        <v>0</v>
      </c>
      <c r="U1630" s="29">
        <v>0</v>
      </c>
      <c r="V1630" s="29"/>
      <c r="W1630" s="29"/>
      <c r="X1630" s="29">
        <v>0</v>
      </c>
      <c r="Y1630" s="29">
        <v>0</v>
      </c>
      <c r="Z1630" s="28" t="s">
        <v>19</v>
      </c>
      <c r="AA1630" s="37"/>
      <c r="AB1630" s="38">
        <f t="shared" si="30"/>
        <v>-4.9267970177949492</v>
      </c>
    </row>
    <row r="1631" spans="1:28">
      <c r="A1631" s="27">
        <v>43628</v>
      </c>
      <c r="B1631" s="29">
        <v>3.4573739558156187E-2</v>
      </c>
      <c r="C1631" s="29">
        <v>3.4573739558156187E-2</v>
      </c>
      <c r="D1631" s="29">
        <v>0.32053359456170027</v>
      </c>
      <c r="E1631" s="29">
        <v>5.8011155797233566E-2</v>
      </c>
      <c r="F1631" s="29"/>
      <c r="G1631" s="29"/>
      <c r="H1631" s="29">
        <v>5.8011155797233566E-2</v>
      </c>
      <c r="I1631" s="29">
        <v>5.8011155797233566E-2</v>
      </c>
      <c r="J1631" s="29">
        <v>4.6749777382012461E-4</v>
      </c>
      <c r="K1631" s="59">
        <v>4.6749777382012461E-4</v>
      </c>
      <c r="L1631" s="59">
        <v>2.7279365927509128E-3</v>
      </c>
      <c r="M1631" s="59">
        <v>2.7279365927509128E-3</v>
      </c>
      <c r="N1631" s="29"/>
      <c r="O1631" s="29"/>
      <c r="P1631" s="29">
        <v>6.5276449764607128E-4</v>
      </c>
      <c r="Q1631" s="29">
        <v>6.5276449764607128E-4</v>
      </c>
      <c r="R1631" s="29">
        <v>2.8717720391807657E-3</v>
      </c>
      <c r="S1631" s="29">
        <v>2.8717720391807657E-3</v>
      </c>
      <c r="T1631" s="29">
        <v>1.7062961973461573E-2</v>
      </c>
      <c r="U1631" s="29">
        <v>1.7062961973461573E-2</v>
      </c>
      <c r="V1631" s="29"/>
      <c r="W1631" s="29"/>
      <c r="X1631" s="29">
        <v>4.0348892376190649E-3</v>
      </c>
      <c r="Y1631" s="29">
        <v>4.0348892376190649E-3</v>
      </c>
      <c r="Z1631" s="28" t="s">
        <v>19</v>
      </c>
      <c r="AA1631" s="37"/>
      <c r="AB1631" s="38">
        <f t="shared" si="30"/>
        <v>-2.847119945599327</v>
      </c>
    </row>
    <row r="1632" spans="1:28">
      <c r="A1632" s="27">
        <v>43629</v>
      </c>
      <c r="B1632" s="29">
        <v>4.2650448129116208E-3</v>
      </c>
      <c r="C1632" s="29">
        <v>4.2650448129116208E-3</v>
      </c>
      <c r="D1632" s="29">
        <v>3.3597530204529879E-3</v>
      </c>
      <c r="E1632" s="29">
        <v>4.1879933240840635E-3</v>
      </c>
      <c r="F1632" s="29"/>
      <c r="G1632" s="29"/>
      <c r="H1632" s="29">
        <v>4.1879933240840635E-3</v>
      </c>
      <c r="I1632" s="29">
        <v>4.1879933240840635E-3</v>
      </c>
      <c r="J1632" s="29">
        <v>7.9074782515554804E-5</v>
      </c>
      <c r="K1632" s="59">
        <v>7.9074782515554804E-5</v>
      </c>
      <c r="L1632" s="59">
        <v>1.781102502449016E-5</v>
      </c>
      <c r="M1632" s="59">
        <v>1.781102502449016E-5</v>
      </c>
      <c r="N1632" s="29"/>
      <c r="O1632" s="29"/>
      <c r="P1632" s="29">
        <v>7.3990166679421623E-5</v>
      </c>
      <c r="Q1632" s="29">
        <v>7.3990166679421623E-5</v>
      </c>
      <c r="R1632" s="29">
        <v>0</v>
      </c>
      <c r="S1632" s="29">
        <v>0</v>
      </c>
      <c r="T1632" s="29">
        <v>0</v>
      </c>
      <c r="U1632" s="29">
        <v>0</v>
      </c>
      <c r="V1632" s="29"/>
      <c r="W1632" s="29"/>
      <c r="X1632" s="29">
        <v>0</v>
      </c>
      <c r="Y1632" s="29">
        <v>0</v>
      </c>
      <c r="Z1632" s="28" t="s">
        <v>19</v>
      </c>
      <c r="AA1632" s="37"/>
      <c r="AB1632" s="38">
        <f t="shared" si="30"/>
        <v>-5.475533580033364</v>
      </c>
    </row>
    <row r="1633" spans="1:28">
      <c r="A1633" s="27">
        <v>43630</v>
      </c>
      <c r="B1633" s="29">
        <v>6.0614928126192597E-2</v>
      </c>
      <c r="C1633" s="29">
        <v>6.0614928126192597E-2</v>
      </c>
      <c r="D1633" s="29">
        <v>2.3698637456585629E-2</v>
      </c>
      <c r="E1633" s="29">
        <v>5.7589250027371253E-2</v>
      </c>
      <c r="F1633" s="29"/>
      <c r="G1633" s="29"/>
      <c r="H1633" s="29">
        <v>5.7589250027371253E-2</v>
      </c>
      <c r="I1633" s="29">
        <v>5.7589250027371253E-2</v>
      </c>
      <c r="J1633" s="29">
        <v>2.337011830555909E-4</v>
      </c>
      <c r="K1633" s="59">
        <v>2.337011830555909E-4</v>
      </c>
      <c r="L1633" s="59">
        <v>2.9993766141241432E-4</v>
      </c>
      <c r="M1633" s="59">
        <v>2.9993766141241432E-4</v>
      </c>
      <c r="N1633" s="29"/>
      <c r="O1633" s="29"/>
      <c r="P1633" s="29">
        <v>2.3475055654903108E-4</v>
      </c>
      <c r="Q1633" s="29">
        <v>2.3475055654903108E-4</v>
      </c>
      <c r="R1633" s="29">
        <v>0</v>
      </c>
      <c r="S1633" s="29">
        <v>0</v>
      </c>
      <c r="T1633" s="29">
        <v>0</v>
      </c>
      <c r="U1633" s="29">
        <v>0</v>
      </c>
      <c r="V1633" s="29"/>
      <c r="W1633" s="29"/>
      <c r="X1633" s="29">
        <v>0</v>
      </c>
      <c r="Y1633" s="29">
        <v>0</v>
      </c>
      <c r="Z1633" s="28" t="s">
        <v>19</v>
      </c>
      <c r="AA1633" s="37"/>
      <c r="AB1633" s="38">
        <f t="shared" si="30"/>
        <v>-2.8544193601673604</v>
      </c>
    </row>
    <row r="1634" spans="1:28">
      <c r="A1634" s="27">
        <v>43631</v>
      </c>
      <c r="B1634" s="29">
        <v>8.0571545180850614E-3</v>
      </c>
      <c r="C1634" s="29">
        <v>8.0571545180850614E-3</v>
      </c>
      <c r="D1634" s="29">
        <v>6.7231210852851234E-2</v>
      </c>
      <c r="E1634" s="29">
        <v>1.2907090495480699E-2</v>
      </c>
      <c r="F1634" s="29"/>
      <c r="G1634" s="29"/>
      <c r="H1634" s="29">
        <v>1.2907090495480699E-2</v>
      </c>
      <c r="I1634" s="29">
        <v>1.2907090495480699E-2</v>
      </c>
      <c r="J1634" s="29">
        <v>8.244816181147437E-5</v>
      </c>
      <c r="K1634" s="59">
        <v>8.244816181147437E-5</v>
      </c>
      <c r="L1634" s="59">
        <v>5.1847893846290857E-4</v>
      </c>
      <c r="M1634" s="59">
        <v>5.1847893846290857E-4</v>
      </c>
      <c r="N1634" s="29"/>
      <c r="O1634" s="29"/>
      <c r="P1634" s="29">
        <v>1.1672566694646179E-4</v>
      </c>
      <c r="Q1634" s="29">
        <v>1.1672566694646179E-4</v>
      </c>
      <c r="R1634" s="29">
        <v>0</v>
      </c>
      <c r="S1634" s="29">
        <v>0</v>
      </c>
      <c r="T1634" s="29">
        <v>0</v>
      </c>
      <c r="U1634" s="29">
        <v>0</v>
      </c>
      <c r="V1634" s="29"/>
      <c r="W1634" s="29"/>
      <c r="X1634" s="29">
        <v>0</v>
      </c>
      <c r="Y1634" s="29">
        <v>0</v>
      </c>
      <c r="Z1634" s="28" t="s">
        <v>19</v>
      </c>
      <c r="AA1634" s="37"/>
      <c r="AB1634" s="38">
        <f t="shared" si="30"/>
        <v>-4.3499784678047311</v>
      </c>
    </row>
    <row r="1635" spans="1:28">
      <c r="A1635" s="27">
        <v>43632</v>
      </c>
      <c r="B1635" s="29">
        <v>9.2070269267467333E-3</v>
      </c>
      <c r="C1635" s="29">
        <v>9.2070269267467333E-3</v>
      </c>
      <c r="D1635" s="29">
        <v>0</v>
      </c>
      <c r="E1635" s="29">
        <v>8.4501095799500141E-3</v>
      </c>
      <c r="F1635" s="29"/>
      <c r="G1635" s="29"/>
      <c r="H1635" s="29">
        <v>8.4501095799500141E-3</v>
      </c>
      <c r="I1635" s="29">
        <v>8.4501095799500141E-3</v>
      </c>
      <c r="J1635" s="29">
        <v>5.7910759778726458E-5</v>
      </c>
      <c r="K1635" s="59">
        <v>5.7910759778726458E-5</v>
      </c>
      <c r="L1635" s="59">
        <v>0</v>
      </c>
      <c r="M1635" s="59">
        <v>0</v>
      </c>
      <c r="N1635" s="29"/>
      <c r="O1635" s="29"/>
      <c r="P1635" s="29">
        <v>5.3147164963532436E-5</v>
      </c>
      <c r="Q1635" s="29">
        <v>5.3147164963532436E-5</v>
      </c>
      <c r="R1635" s="29">
        <v>2.4249459356315991E-3</v>
      </c>
      <c r="S1635" s="29">
        <v>2.4249459356315991E-3</v>
      </c>
      <c r="T1635" s="29">
        <v>0</v>
      </c>
      <c r="U1635" s="29">
        <v>0</v>
      </c>
      <c r="V1635" s="29"/>
      <c r="W1635" s="29"/>
      <c r="X1635" s="29">
        <v>2.2261961242290426E-3</v>
      </c>
      <c r="Y1635" s="29">
        <v>2.2261961242290426E-3</v>
      </c>
      <c r="Z1635" s="28" t="s">
        <v>19</v>
      </c>
      <c r="AA1635" s="37"/>
      <c r="AB1635" s="38">
        <f t="shared" si="30"/>
        <v>-4.7735758696557173</v>
      </c>
    </row>
    <row r="1636" spans="1:28">
      <c r="A1636" s="27">
        <v>43633</v>
      </c>
      <c r="B1636" s="29">
        <v>2.9064724974850669E-2</v>
      </c>
      <c r="C1636" s="29">
        <v>2.9064724974850669E-2</v>
      </c>
      <c r="D1636" s="29">
        <v>5.8117374654911395E-3</v>
      </c>
      <c r="E1636" s="29">
        <v>2.7156835272144259E-2</v>
      </c>
      <c r="F1636" s="29"/>
      <c r="G1636" s="29"/>
      <c r="H1636" s="29">
        <v>2.7156835272144259E-2</v>
      </c>
      <c r="I1636" s="29">
        <v>2.7156835272144259E-2</v>
      </c>
      <c r="J1636" s="29">
        <v>1.6939208883292269E-4</v>
      </c>
      <c r="K1636" s="59">
        <v>1.6939208883292269E-4</v>
      </c>
      <c r="L1636" s="59">
        <v>1.781102502449016E-5</v>
      </c>
      <c r="M1636" s="59">
        <v>1.781102502449016E-5</v>
      </c>
      <c r="N1636" s="29"/>
      <c r="O1636" s="29"/>
      <c r="P1636" s="29">
        <v>1.5402257418151621E-4</v>
      </c>
      <c r="Q1636" s="29">
        <v>1.5402257418151621E-4</v>
      </c>
      <c r="R1636" s="29">
        <v>0</v>
      </c>
      <c r="S1636" s="29">
        <v>0</v>
      </c>
      <c r="T1636" s="29">
        <v>0</v>
      </c>
      <c r="U1636" s="29">
        <v>0</v>
      </c>
      <c r="V1636" s="29"/>
      <c r="W1636" s="29"/>
      <c r="X1636" s="29">
        <v>0</v>
      </c>
      <c r="Y1636" s="29">
        <v>0</v>
      </c>
      <c r="Z1636" s="28" t="s">
        <v>19</v>
      </c>
      <c r="AA1636" s="37"/>
      <c r="AB1636" s="38">
        <f t="shared" si="30"/>
        <v>-3.6061265047249891</v>
      </c>
    </row>
    <row r="1637" spans="1:28">
      <c r="A1637" s="27">
        <v>43634</v>
      </c>
      <c r="B1637" s="29">
        <v>3.3432663359199422E-2</v>
      </c>
      <c r="C1637" s="29">
        <v>3.3432663359199422E-2</v>
      </c>
      <c r="D1637" s="29">
        <v>1.2524119096387319E-3</v>
      </c>
      <c r="E1637" s="29">
        <v>3.0795153461552496E-2</v>
      </c>
      <c r="F1637" s="29"/>
      <c r="G1637" s="29"/>
      <c r="H1637" s="29">
        <v>3.0795153461552496E-2</v>
      </c>
      <c r="I1637" s="29">
        <v>3.0795153461552496E-2</v>
      </c>
      <c r="J1637" s="29">
        <v>3.9626001780943899E-4</v>
      </c>
      <c r="K1637" s="59">
        <v>3.9626001780943899E-4</v>
      </c>
      <c r="L1637" s="59">
        <v>6.2338587585715553E-4</v>
      </c>
      <c r="M1637" s="59">
        <v>6.2338587585715553E-4</v>
      </c>
      <c r="N1637" s="29"/>
      <c r="O1637" s="29"/>
      <c r="P1637" s="29">
        <v>1.5211123681617457E-4</v>
      </c>
      <c r="Q1637" s="29">
        <v>1.5211123681617457E-4</v>
      </c>
      <c r="R1637" s="29">
        <v>0</v>
      </c>
      <c r="S1637" s="29">
        <v>0</v>
      </c>
      <c r="T1637" s="29">
        <v>3.5034286223172145E-2</v>
      </c>
      <c r="U1637" s="29">
        <v>3.5034286223172145E-2</v>
      </c>
      <c r="V1637" s="29"/>
      <c r="W1637" s="29"/>
      <c r="X1637" s="29">
        <v>2.8714280500711652E-3</v>
      </c>
      <c r="Y1637" s="29">
        <v>2.8714280500711652E-3</v>
      </c>
      <c r="Z1637" s="28" t="s">
        <v>19</v>
      </c>
      <c r="AA1637" s="37"/>
      <c r="AB1637" s="38">
        <f t="shared" si="30"/>
        <v>-3.4803979565286274</v>
      </c>
    </row>
    <row r="1638" spans="1:28">
      <c r="A1638" s="27">
        <v>43635</v>
      </c>
      <c r="B1638" s="29">
        <v>0.11173048417473991</v>
      </c>
      <c r="C1638" s="29">
        <v>0.11173048417473991</v>
      </c>
      <c r="D1638" s="29">
        <v>9.8126873868257733E-3</v>
      </c>
      <c r="E1638" s="29">
        <v>0.10336850521904561</v>
      </c>
      <c r="F1638" s="29"/>
      <c r="G1638" s="29"/>
      <c r="H1638" s="29">
        <v>0.10336850521904561</v>
      </c>
      <c r="I1638" s="29">
        <v>0.10336850521904561</v>
      </c>
      <c r="J1638" s="29">
        <v>4.0945292556439448E-4</v>
      </c>
      <c r="K1638" s="59">
        <v>4.0945292556439448E-4</v>
      </c>
      <c r="L1638" s="59">
        <v>1.781102502449016E-5</v>
      </c>
      <c r="M1638" s="59">
        <v>1.781102502449016E-5</v>
      </c>
      <c r="N1638" s="29"/>
      <c r="O1638" s="29"/>
      <c r="P1638" s="29">
        <v>3.7730215691023149E-4</v>
      </c>
      <c r="Q1638" s="29">
        <v>3.7730215691023149E-4</v>
      </c>
      <c r="R1638" s="29">
        <v>5.0884111436204044E-5</v>
      </c>
      <c r="S1638" s="29">
        <v>5.0884111436204044E-5</v>
      </c>
      <c r="T1638" s="29">
        <v>0</v>
      </c>
      <c r="U1638" s="29">
        <v>0</v>
      </c>
      <c r="V1638" s="29"/>
      <c r="W1638" s="29"/>
      <c r="X1638" s="29">
        <v>4.6713623590379913E-5</v>
      </c>
      <c r="Y1638" s="29">
        <v>4.6713623590379913E-5</v>
      </c>
      <c r="Z1638" s="28" t="s">
        <v>19</v>
      </c>
      <c r="AA1638" s="37"/>
      <c r="AB1638" s="38">
        <f t="shared" si="30"/>
        <v>-2.2694549549972947</v>
      </c>
    </row>
    <row r="1639" spans="1:28">
      <c r="A1639" s="27">
        <v>43636</v>
      </c>
      <c r="B1639" s="29">
        <v>5.4787399821905596E-3</v>
      </c>
      <c r="C1639" s="29">
        <v>5.4787399821905596E-3</v>
      </c>
      <c r="D1639" s="29">
        <v>0.45317154985602748</v>
      </c>
      <c r="E1639" s="29">
        <v>4.2171872072795394E-2</v>
      </c>
      <c r="F1639" s="29"/>
      <c r="G1639" s="29"/>
      <c r="H1639" s="29">
        <v>4.2171872072795394E-2</v>
      </c>
      <c r="I1639" s="29">
        <v>4.2171872072795394E-2</v>
      </c>
      <c r="J1639" s="29">
        <v>5.524106347792901E-5</v>
      </c>
      <c r="K1639" s="59">
        <v>5.524106347792901E-5</v>
      </c>
      <c r="L1639" s="59">
        <v>1.4605040520081932E-3</v>
      </c>
      <c r="M1639" s="59">
        <v>1.4605040520081932E-3</v>
      </c>
      <c r="N1639" s="29"/>
      <c r="O1639" s="29"/>
      <c r="P1639" s="29">
        <v>1.7041713806065472E-4</v>
      </c>
      <c r="Q1639" s="29">
        <v>1.7041713806065472E-4</v>
      </c>
      <c r="R1639" s="29">
        <v>0</v>
      </c>
      <c r="S1639" s="29">
        <v>0</v>
      </c>
      <c r="T1639" s="29">
        <v>0</v>
      </c>
      <c r="U1639" s="29">
        <v>0</v>
      </c>
      <c r="V1639" s="29"/>
      <c r="W1639" s="29"/>
      <c r="X1639" s="29">
        <v>0</v>
      </c>
      <c r="Y1639" s="29">
        <v>0</v>
      </c>
      <c r="Z1639" s="28" t="s">
        <v>19</v>
      </c>
      <c r="AA1639" s="37"/>
      <c r="AB1639" s="38">
        <f t="shared" si="30"/>
        <v>-3.1660018187351051</v>
      </c>
    </row>
    <row r="1640" spans="1:28">
      <c r="A1640" s="27">
        <v>43637</v>
      </c>
      <c r="B1640" s="29">
        <v>7.7865915065937286E-3</v>
      </c>
      <c r="C1640" s="29">
        <v>7.7865915065937286E-3</v>
      </c>
      <c r="D1640" s="29">
        <v>0.47187342298215867</v>
      </c>
      <c r="E1640" s="29">
        <v>4.5823386007809878E-2</v>
      </c>
      <c r="F1640" s="29"/>
      <c r="G1640" s="29"/>
      <c r="H1640" s="29">
        <v>4.5823386007809878E-2</v>
      </c>
      <c r="I1640" s="29">
        <v>4.5823386007809878E-2</v>
      </c>
      <c r="J1640" s="29">
        <v>7.7200737819615821E-5</v>
      </c>
      <c r="K1640" s="59">
        <v>7.7200737819615821E-5</v>
      </c>
      <c r="L1640" s="59">
        <v>8.567103036779768E-3</v>
      </c>
      <c r="M1640" s="59">
        <v>8.567103036779768E-3</v>
      </c>
      <c r="N1640" s="29"/>
      <c r="O1640" s="29"/>
      <c r="P1640" s="29">
        <v>7.7303748038392791E-4</v>
      </c>
      <c r="Q1640" s="29">
        <v>7.7303748038392791E-4</v>
      </c>
      <c r="R1640" s="29">
        <v>0</v>
      </c>
      <c r="S1640" s="29">
        <v>0</v>
      </c>
      <c r="T1640" s="29">
        <v>3.0563718942025114E-2</v>
      </c>
      <c r="U1640" s="29">
        <v>3.0563718942025114E-2</v>
      </c>
      <c r="V1640" s="29"/>
      <c r="W1640" s="29"/>
      <c r="X1640" s="29">
        <v>2.505018065034123E-3</v>
      </c>
      <c r="Y1640" s="29">
        <v>2.505018065034123E-3</v>
      </c>
      <c r="Z1640" s="28" t="s">
        <v>19</v>
      </c>
      <c r="AA1640" s="37"/>
      <c r="AB1640" s="38">
        <f t="shared" si="30"/>
        <v>-3.0829607066554696</v>
      </c>
    </row>
    <row r="1641" spans="1:28">
      <c r="A1641" s="27">
        <v>43638</v>
      </c>
      <c r="B1641" s="29">
        <v>0.22909985476826522</v>
      </c>
      <c r="C1641" s="29">
        <v>0.22909985476826522</v>
      </c>
      <c r="D1641" s="29">
        <v>2.3314631757057618E-3</v>
      </c>
      <c r="E1641" s="29">
        <v>0.21051380119946955</v>
      </c>
      <c r="F1641" s="29"/>
      <c r="G1641" s="29"/>
      <c r="H1641" s="29">
        <v>0.21051380119946955</v>
      </c>
      <c r="I1641" s="29">
        <v>0.21051380119946955</v>
      </c>
      <c r="J1641" s="29">
        <v>3.9631090192087529E-3</v>
      </c>
      <c r="K1641" s="59">
        <v>3.9631090192087529E-3</v>
      </c>
      <c r="L1641" s="59">
        <v>1.781102502449016E-5</v>
      </c>
      <c r="M1641" s="59">
        <v>1.781102502449016E-5</v>
      </c>
      <c r="N1641" s="29"/>
      <c r="O1641" s="29"/>
      <c r="P1641" s="29">
        <v>3.6397503740739387E-3</v>
      </c>
      <c r="Q1641" s="29">
        <v>3.6397503740739387E-3</v>
      </c>
      <c r="R1641" s="29">
        <v>5.8659839715048973E-3</v>
      </c>
      <c r="S1641" s="29">
        <v>5.8659839715048973E-3</v>
      </c>
      <c r="T1641" s="29">
        <v>0</v>
      </c>
      <c r="U1641" s="29">
        <v>0</v>
      </c>
      <c r="V1641" s="29"/>
      <c r="W1641" s="29"/>
      <c r="X1641" s="29">
        <v>5.3852049195284839E-3</v>
      </c>
      <c r="Y1641" s="29">
        <v>5.3852049195284839E-3</v>
      </c>
      <c r="Z1641" s="28" t="s">
        <v>19</v>
      </c>
      <c r="AA1641" s="37"/>
      <c r="AB1641" s="38">
        <f t="shared" si="30"/>
        <v>-1.558204064115952</v>
      </c>
    </row>
    <row r="1642" spans="1:28">
      <c r="A1642" s="27">
        <v>43639</v>
      </c>
      <c r="B1642" s="29">
        <v>6.6405472162150659E-3</v>
      </c>
      <c r="C1642" s="29">
        <v>6.6405472162150659E-3</v>
      </c>
      <c r="D1642" s="29">
        <v>2.7607088787959745E-3</v>
      </c>
      <c r="E1642" s="29">
        <v>6.3225536780896052E-3</v>
      </c>
      <c r="F1642" s="29"/>
      <c r="G1642" s="29"/>
      <c r="H1642" s="29">
        <v>6.3225536780896052E-3</v>
      </c>
      <c r="I1642" s="29">
        <v>6.3225536780896052E-3</v>
      </c>
      <c r="J1642" s="29">
        <v>8.8061315354280622E-5</v>
      </c>
      <c r="K1642" s="59">
        <v>8.8061315354280622E-5</v>
      </c>
      <c r="L1642" s="59">
        <v>1.781102502449016E-5</v>
      </c>
      <c r="M1642" s="59">
        <v>1.781102502449016E-5</v>
      </c>
      <c r="N1642" s="29"/>
      <c r="O1642" s="29"/>
      <c r="P1642" s="29">
        <v>8.2303565563300607E-5</v>
      </c>
      <c r="Q1642" s="29">
        <v>8.2303565563300607E-5</v>
      </c>
      <c r="R1642" s="29">
        <v>4.7306322350845953E-3</v>
      </c>
      <c r="S1642" s="29">
        <v>4.7306322350845953E-3</v>
      </c>
      <c r="T1642" s="29">
        <v>0</v>
      </c>
      <c r="U1642" s="29">
        <v>0</v>
      </c>
      <c r="V1642" s="29"/>
      <c r="W1642" s="29"/>
      <c r="X1642" s="29">
        <v>4.3429071931681325E-3</v>
      </c>
      <c r="Y1642" s="29">
        <v>4.3429071931681325E-3</v>
      </c>
      <c r="Z1642" s="28" t="s">
        <v>19</v>
      </c>
      <c r="AA1642" s="37"/>
      <c r="AB1642" s="38">
        <f t="shared" si="30"/>
        <v>-5.0636320894459752</v>
      </c>
    </row>
    <row r="1643" spans="1:28">
      <c r="A1643" s="27">
        <v>43640</v>
      </c>
      <c r="B1643" s="29">
        <v>6.346573564644023E-2</v>
      </c>
      <c r="C1643" s="29">
        <v>6.346573564644023E-2</v>
      </c>
      <c r="D1643" s="29">
        <v>2.8749666043280771E-2</v>
      </c>
      <c r="E1643" s="29">
        <v>6.0620388793596339E-2</v>
      </c>
      <c r="F1643" s="29"/>
      <c r="G1643" s="29"/>
      <c r="H1643" s="29">
        <v>6.0620388793596339E-2</v>
      </c>
      <c r="I1643" s="29">
        <v>6.0620388793596339E-2</v>
      </c>
      <c r="J1643" s="29">
        <v>2.9150235339015396E-4</v>
      </c>
      <c r="K1643" s="59">
        <v>2.9150235339015396E-4</v>
      </c>
      <c r="L1643" s="59">
        <v>1.0686615014694097E-4</v>
      </c>
      <c r="M1643" s="59">
        <v>1.0686615014694097E-4</v>
      </c>
      <c r="N1643" s="29"/>
      <c r="O1643" s="29"/>
      <c r="P1643" s="29">
        <v>2.7490967482938578E-4</v>
      </c>
      <c r="Q1643" s="29">
        <v>2.7490967482938578E-4</v>
      </c>
      <c r="R1643" s="29">
        <v>8.7775092227451983E-4</v>
      </c>
      <c r="S1643" s="29">
        <v>8.7775092227451983E-4</v>
      </c>
      <c r="T1643" s="29">
        <v>0</v>
      </c>
      <c r="U1643" s="29">
        <v>0</v>
      </c>
      <c r="V1643" s="29"/>
      <c r="W1643" s="29"/>
      <c r="X1643" s="29">
        <v>8.0581000693405349E-4</v>
      </c>
      <c r="Y1643" s="29">
        <v>8.0581000693405349E-4</v>
      </c>
      <c r="Z1643" s="28" t="s">
        <v>19</v>
      </c>
      <c r="AA1643" s="37"/>
      <c r="AB1643" s="38">
        <f t="shared" si="30"/>
        <v>-2.8031239937538399</v>
      </c>
    </row>
    <row r="1644" spans="1:28">
      <c r="A1644" s="27">
        <v>43641</v>
      </c>
      <c r="B1644" s="29">
        <v>1.0754258894118643E-2</v>
      </c>
      <c r="C1644" s="29">
        <v>1.0754258894118643E-2</v>
      </c>
      <c r="D1644" s="29">
        <v>5.648873452667183E-2</v>
      </c>
      <c r="E1644" s="29">
        <v>1.4502679950853357E-2</v>
      </c>
      <c r="F1644" s="29"/>
      <c r="G1644" s="29"/>
      <c r="H1644" s="29">
        <v>1.4502679950853357E-2</v>
      </c>
      <c r="I1644" s="29">
        <v>1.4502679950853357E-2</v>
      </c>
      <c r="J1644" s="29">
        <v>1.4573527541025314E-4</v>
      </c>
      <c r="K1644" s="59">
        <v>1.4573527541025314E-4</v>
      </c>
      <c r="L1644" s="59">
        <v>6.4689642888948252E-4</v>
      </c>
      <c r="M1644" s="59">
        <v>6.4689642888948252E-4</v>
      </c>
      <c r="N1644" s="29"/>
      <c r="O1644" s="29"/>
      <c r="P1644" s="29">
        <v>1.8681070033940364E-4</v>
      </c>
      <c r="Q1644" s="29">
        <v>1.8681070033940364E-4</v>
      </c>
      <c r="R1644" s="29">
        <v>0</v>
      </c>
      <c r="S1644" s="29">
        <v>0</v>
      </c>
      <c r="T1644" s="29">
        <v>0</v>
      </c>
      <c r="U1644" s="29">
        <v>0</v>
      </c>
      <c r="V1644" s="29"/>
      <c r="W1644" s="29"/>
      <c r="X1644" s="29">
        <v>0</v>
      </c>
      <c r="Y1644" s="29">
        <v>0</v>
      </c>
      <c r="Z1644" s="28" t="s">
        <v>19</v>
      </c>
      <c r="AA1644" s="37"/>
      <c r="AB1644" s="38">
        <f t="shared" si="30"/>
        <v>-4.2334218224367124</v>
      </c>
    </row>
    <row r="1645" spans="1:28">
      <c r="A1645" s="27">
        <v>43642</v>
      </c>
      <c r="B1645" s="29">
        <v>2.429986642920746E-3</v>
      </c>
      <c r="C1645" s="29">
        <v>2.429986642920746E-3</v>
      </c>
      <c r="D1645" s="29">
        <v>1.6764805577100889E-2</v>
      </c>
      <c r="E1645" s="29">
        <v>3.6142047731173707E-3</v>
      </c>
      <c r="F1645" s="29"/>
      <c r="G1645" s="29"/>
      <c r="H1645" s="29">
        <v>3.6142047731173707E-3</v>
      </c>
      <c r="I1645" s="29">
        <v>3.6142047731173707E-3</v>
      </c>
      <c r="J1645" s="29">
        <v>3.0435059152779543E-5</v>
      </c>
      <c r="K1645" s="59">
        <v>3.0435059152779543E-5</v>
      </c>
      <c r="L1645" s="59">
        <v>1.1047837031565518E-4</v>
      </c>
      <c r="M1645" s="59">
        <v>1.1047837031565518E-4</v>
      </c>
      <c r="N1645" s="29"/>
      <c r="O1645" s="29"/>
      <c r="P1645" s="29">
        <v>3.7075642143921018E-5</v>
      </c>
      <c r="Q1645" s="29">
        <v>3.7075642143921018E-5</v>
      </c>
      <c r="R1645" s="29">
        <v>0</v>
      </c>
      <c r="S1645" s="29">
        <v>0</v>
      </c>
      <c r="T1645" s="29">
        <v>0</v>
      </c>
      <c r="U1645" s="29">
        <v>0</v>
      </c>
      <c r="V1645" s="29"/>
      <c r="W1645" s="29"/>
      <c r="X1645" s="29">
        <v>0</v>
      </c>
      <c r="Y1645" s="29">
        <v>0</v>
      </c>
      <c r="Z1645" s="28" t="s">
        <v>19</v>
      </c>
      <c r="AA1645" s="37"/>
      <c r="AB1645" s="38">
        <f t="shared" si="30"/>
        <v>-5.6228834273444033</v>
      </c>
    </row>
    <row r="1646" spans="1:28">
      <c r="A1646" s="27">
        <v>43643</v>
      </c>
      <c r="B1646" s="29">
        <v>0.12082769897807728</v>
      </c>
      <c r="C1646" s="29">
        <v>0.12082769897807728</v>
      </c>
      <c r="D1646" s="29">
        <v>5.9677348051970794E-2</v>
      </c>
      <c r="E1646" s="29">
        <v>0.11585247281247882</v>
      </c>
      <c r="F1646" s="29"/>
      <c r="G1646" s="29"/>
      <c r="H1646" s="29">
        <v>0.11585247281247882</v>
      </c>
      <c r="I1646" s="29">
        <v>0.11585247281247882</v>
      </c>
      <c r="J1646" s="29">
        <v>2.6655800788703732E-3</v>
      </c>
      <c r="K1646" s="59">
        <v>2.6655800788703732E-3</v>
      </c>
      <c r="L1646" s="59">
        <v>4.0093561991533922E-4</v>
      </c>
      <c r="M1646" s="59">
        <v>4.0093561991533922E-4</v>
      </c>
      <c r="N1646" s="29"/>
      <c r="O1646" s="29"/>
      <c r="P1646" s="29">
        <v>2.4802693793637429E-3</v>
      </c>
      <c r="Q1646" s="29">
        <v>2.4802693793637429E-3</v>
      </c>
      <c r="R1646" s="29">
        <v>0</v>
      </c>
      <c r="S1646" s="29">
        <v>0</v>
      </c>
      <c r="T1646" s="29">
        <v>0</v>
      </c>
      <c r="U1646" s="29">
        <v>0</v>
      </c>
      <c r="V1646" s="29"/>
      <c r="W1646" s="29"/>
      <c r="X1646" s="29">
        <v>0</v>
      </c>
      <c r="Y1646" s="29">
        <v>0</v>
      </c>
      <c r="Z1646" s="28" t="s">
        <v>19</v>
      </c>
      <c r="AA1646" s="37"/>
      <c r="AB1646" s="38">
        <f t="shared" si="30"/>
        <v>-2.155437683381368</v>
      </c>
    </row>
    <row r="1647" spans="1:28">
      <c r="A1647" s="27">
        <v>43644</v>
      </c>
      <c r="B1647" s="29">
        <v>9.6695129966501252E-3</v>
      </c>
      <c r="C1647" s="29">
        <v>9.6695129966501252E-3</v>
      </c>
      <c r="D1647" s="29">
        <v>0.17282788382852446</v>
      </c>
      <c r="E1647" s="29">
        <v>2.3168800434694922E-2</v>
      </c>
      <c r="F1647" s="29"/>
      <c r="G1647" s="29"/>
      <c r="H1647" s="29">
        <v>2.3168800434694922E-2</v>
      </c>
      <c r="I1647" s="29">
        <v>2.3168800434694922E-2</v>
      </c>
      <c r="J1647" s="29">
        <v>2.8113471568502742E-5</v>
      </c>
      <c r="K1647" s="59">
        <v>2.8113471568502742E-5</v>
      </c>
      <c r="L1647" s="59">
        <v>1.3694587297390644E-3</v>
      </c>
      <c r="M1647" s="59">
        <v>1.3694587297390644E-3</v>
      </c>
      <c r="N1647" s="29"/>
      <c r="O1647" s="29"/>
      <c r="P1647" s="29">
        <v>1.3914343487476835E-4</v>
      </c>
      <c r="Q1647" s="29">
        <v>1.3914343487476835E-4</v>
      </c>
      <c r="R1647" s="29">
        <v>0</v>
      </c>
      <c r="S1647" s="29">
        <v>0</v>
      </c>
      <c r="T1647" s="29">
        <v>6.8038115593552408E-3</v>
      </c>
      <c r="U1647" s="29">
        <v>6.8038115593552408E-3</v>
      </c>
      <c r="V1647" s="29"/>
      <c r="W1647" s="29"/>
      <c r="X1647" s="29">
        <v>5.5764388161016023E-4</v>
      </c>
      <c r="Y1647" s="29">
        <v>5.5764388161016023E-4</v>
      </c>
      <c r="Z1647" s="28" t="s">
        <v>19</v>
      </c>
      <c r="AA1647" s="37"/>
      <c r="AB1647" s="38">
        <f t="shared" si="30"/>
        <v>-3.7649487142261693</v>
      </c>
    </row>
    <row r="1648" spans="1:28">
      <c r="A1648" s="27">
        <v>43645</v>
      </c>
      <c r="B1648" s="29">
        <v>0.26014511353517356</v>
      </c>
      <c r="C1648" s="29">
        <v>0.26014511353517356</v>
      </c>
      <c r="D1648" s="29">
        <v>1.9377871483291993</v>
      </c>
      <c r="E1648" s="29">
        <v>0.39766920108354215</v>
      </c>
      <c r="F1648" s="29"/>
      <c r="G1648" s="29"/>
      <c r="H1648" s="29">
        <v>0.39766920108354215</v>
      </c>
      <c r="I1648" s="29">
        <v>0.39766920108354215</v>
      </c>
      <c r="J1648" s="29">
        <v>1.7227992621803839E-2</v>
      </c>
      <c r="K1648" s="59">
        <v>1.7227992621803839E-2</v>
      </c>
      <c r="L1648" s="59">
        <v>5.9691150986804966E-3</v>
      </c>
      <c r="M1648" s="59">
        <v>5.9691150986804966E-3</v>
      </c>
      <c r="N1648" s="29"/>
      <c r="O1648" s="29"/>
      <c r="P1648" s="29">
        <v>1.6305379659485763E-2</v>
      </c>
      <c r="Q1648" s="29">
        <v>1.6305379659485763E-2</v>
      </c>
      <c r="R1648" s="29">
        <v>1.202614171225035E-2</v>
      </c>
      <c r="S1648" s="29">
        <v>1.202614171225035E-2</v>
      </c>
      <c r="T1648" s="29">
        <v>0</v>
      </c>
      <c r="U1648" s="29">
        <v>0</v>
      </c>
      <c r="V1648" s="29"/>
      <c r="W1648" s="29"/>
      <c r="X1648" s="29">
        <v>1.1040472975438854E-2</v>
      </c>
      <c r="Y1648" s="29">
        <v>1.1040472975438854E-2</v>
      </c>
      <c r="Z1648" s="28" t="s">
        <v>19</v>
      </c>
      <c r="AA1648" s="37"/>
      <c r="AB1648" s="38">
        <f t="shared" si="30"/>
        <v>-0.92213477235333818</v>
      </c>
    </row>
    <row r="1649" spans="1:28">
      <c r="A1649" s="27">
        <v>43646</v>
      </c>
      <c r="B1649" s="29">
        <v>1.1861102277063969E-2</v>
      </c>
      <c r="C1649" s="29">
        <v>1.1861102277063969E-2</v>
      </c>
      <c r="D1649" s="29">
        <v>2.2830765577225628E-3</v>
      </c>
      <c r="E1649" s="29">
        <v>1.1076082381421586E-2</v>
      </c>
      <c r="F1649" s="29"/>
      <c r="G1649" s="29"/>
      <c r="H1649" s="29">
        <v>1.1076082381421586E-2</v>
      </c>
      <c r="I1649" s="29">
        <v>1.1076082381421586E-2</v>
      </c>
      <c r="J1649" s="29">
        <v>1.3107429080269685E-4</v>
      </c>
      <c r="K1649" s="59">
        <v>1.3107429080269685E-4</v>
      </c>
      <c r="L1649" s="59">
        <v>3.5622050048980319E-5</v>
      </c>
      <c r="M1649" s="59">
        <v>3.5622050048980319E-5</v>
      </c>
      <c r="N1649" s="29"/>
      <c r="O1649" s="29"/>
      <c r="P1649" s="29">
        <v>1.23250976241743E-4</v>
      </c>
      <c r="Q1649" s="29">
        <v>1.23250976241743E-4</v>
      </c>
      <c r="R1649" s="29">
        <v>0</v>
      </c>
      <c r="S1649" s="29">
        <v>0</v>
      </c>
      <c r="T1649" s="29">
        <v>0</v>
      </c>
      <c r="U1649" s="29">
        <v>0</v>
      </c>
      <c r="V1649" s="29"/>
      <c r="W1649" s="29"/>
      <c r="X1649" s="29">
        <v>0</v>
      </c>
      <c r="Y1649" s="29">
        <v>0</v>
      </c>
      <c r="Z1649" s="28" t="s">
        <v>19</v>
      </c>
      <c r="AA1649" s="37"/>
      <c r="AB1649" s="38">
        <f t="shared" si="30"/>
        <v>-4.5029672358695922</v>
      </c>
    </row>
    <row r="1650" spans="1:28">
      <c r="A1650" s="27">
        <v>43647</v>
      </c>
      <c r="B1650" s="29">
        <v>6.1779581989258869E-2</v>
      </c>
      <c r="C1650" s="29">
        <v>6.1779581989258869E-2</v>
      </c>
      <c r="D1650" s="29">
        <v>0.44532905868732742</v>
      </c>
      <c r="E1650" s="29">
        <v>9.3213928462551568E-2</v>
      </c>
      <c r="F1650" s="29"/>
      <c r="G1650" s="29"/>
      <c r="H1650" s="29">
        <v>9.3213928462551568E-2</v>
      </c>
      <c r="I1650" s="29">
        <v>9.3213928462551568E-2</v>
      </c>
      <c r="J1650" s="29">
        <v>1.0542676469621546E-3</v>
      </c>
      <c r="K1650" s="59">
        <v>1.0542676469621546E-3</v>
      </c>
      <c r="L1650" s="59">
        <v>9.2617330127348822E-4</v>
      </c>
      <c r="M1650" s="59">
        <v>9.2617330127348822E-4</v>
      </c>
      <c r="N1650" s="29"/>
      <c r="O1650" s="29"/>
      <c r="P1650" s="29">
        <v>1.0437680635304615E-3</v>
      </c>
      <c r="Q1650" s="29">
        <v>1.0437680635304615E-3</v>
      </c>
      <c r="R1650" s="29">
        <v>3.8846838824577023E-3</v>
      </c>
      <c r="S1650" s="29">
        <v>3.8846838824577023E-3</v>
      </c>
      <c r="T1650" s="29">
        <v>0</v>
      </c>
      <c r="U1650" s="29">
        <v>0</v>
      </c>
      <c r="V1650" s="29"/>
      <c r="W1650" s="29"/>
      <c r="X1650" s="29">
        <v>3.5662932009780665E-3</v>
      </c>
      <c r="Y1650" s="29">
        <v>3.5662932009780665E-3</v>
      </c>
      <c r="Z1650" s="28" t="s">
        <v>19</v>
      </c>
      <c r="AA1650" s="37"/>
      <c r="AB1650" s="38">
        <f t="shared" si="30"/>
        <v>-2.3728581214336</v>
      </c>
    </row>
    <row r="1651" spans="1:28">
      <c r="A1651" s="27">
        <v>43648</v>
      </c>
      <c r="B1651" s="29">
        <v>5.3016557314448593E-3</v>
      </c>
      <c r="C1651" s="29">
        <v>5.3016557314448593E-3</v>
      </c>
      <c r="D1651" s="29">
        <v>0</v>
      </c>
      <c r="E1651" s="29">
        <v>4.8671089737965419E-3</v>
      </c>
      <c r="F1651" s="29"/>
      <c r="G1651" s="29"/>
      <c r="H1651" s="29">
        <v>4.8671089737965419E-3</v>
      </c>
      <c r="I1651" s="29">
        <v>4.8671089737965419E-3</v>
      </c>
      <c r="J1651" s="29">
        <v>5.3357835585677023E-5</v>
      </c>
      <c r="K1651" s="59">
        <v>5.3357835585677023E-5</v>
      </c>
      <c r="L1651" s="59">
        <v>0</v>
      </c>
      <c r="M1651" s="59">
        <v>0</v>
      </c>
      <c r="N1651" s="29"/>
      <c r="O1651" s="29"/>
      <c r="P1651" s="29">
        <v>4.8982789591489183E-5</v>
      </c>
      <c r="Q1651" s="29">
        <v>4.8982789591489183E-5</v>
      </c>
      <c r="R1651" s="29">
        <v>0</v>
      </c>
      <c r="S1651" s="29">
        <v>0</v>
      </c>
      <c r="T1651" s="29">
        <v>0</v>
      </c>
      <c r="U1651" s="29">
        <v>0</v>
      </c>
      <c r="V1651" s="29"/>
      <c r="W1651" s="29"/>
      <c r="X1651" s="29">
        <v>0</v>
      </c>
      <c r="Y1651" s="29">
        <v>0</v>
      </c>
      <c r="Z1651" s="28" t="s">
        <v>19</v>
      </c>
      <c r="AA1651" s="37"/>
      <c r="AB1651" s="38">
        <f t="shared" si="30"/>
        <v>-5.325255158039063</v>
      </c>
    </row>
    <row r="1652" spans="1:28">
      <c r="A1652" s="27">
        <v>43649</v>
      </c>
      <c r="B1652" s="29">
        <v>0.14522270944580595</v>
      </c>
      <c r="C1652" s="29">
        <v>0.14522270944580595</v>
      </c>
      <c r="D1652" s="29">
        <v>4.6215142339774959E-2</v>
      </c>
      <c r="E1652" s="29">
        <v>0.13709612809153501</v>
      </c>
      <c r="F1652" s="29"/>
      <c r="G1652" s="29"/>
      <c r="H1652" s="29">
        <v>0.13709612809153501</v>
      </c>
      <c r="I1652" s="29">
        <v>0.13709612809153501</v>
      </c>
      <c r="J1652" s="29">
        <v>1.4162548052852721E-3</v>
      </c>
      <c r="K1652" s="59">
        <v>1.4162548052852721E-3</v>
      </c>
      <c r="L1652" s="59">
        <v>2.3065277406714757E-4</v>
      </c>
      <c r="M1652" s="59">
        <v>2.3065277406714757E-4</v>
      </c>
      <c r="N1652" s="29"/>
      <c r="O1652" s="29"/>
      <c r="P1652" s="29">
        <v>1.3189500924979676E-3</v>
      </c>
      <c r="Q1652" s="29">
        <v>1.3189500924979676E-3</v>
      </c>
      <c r="R1652" s="29">
        <v>1.1030721282279608E-2</v>
      </c>
      <c r="S1652" s="29">
        <v>1.1030721282279608E-2</v>
      </c>
      <c r="T1652" s="29">
        <v>0</v>
      </c>
      <c r="U1652" s="29">
        <v>0</v>
      </c>
      <c r="V1652" s="29"/>
      <c r="W1652" s="29"/>
      <c r="X1652" s="29">
        <v>1.0126637713952044E-2</v>
      </c>
      <c r="Y1652" s="29">
        <v>1.0126637713952044E-2</v>
      </c>
      <c r="Z1652" s="28" t="s">
        <v>19</v>
      </c>
      <c r="AA1652" s="37"/>
      <c r="AB1652" s="38">
        <f t="shared" si="30"/>
        <v>-1.9870729343040234</v>
      </c>
    </row>
    <row r="1653" spans="1:28">
      <c r="A1653" s="27">
        <v>43650</v>
      </c>
      <c r="B1653" s="29">
        <v>3.7283742526395959E-3</v>
      </c>
      <c r="C1653" s="29">
        <v>3.7283742526395959E-3</v>
      </c>
      <c r="D1653" s="29">
        <v>0</v>
      </c>
      <c r="E1653" s="29">
        <v>3.4227947885113524E-3</v>
      </c>
      <c r="F1653" s="29"/>
      <c r="G1653" s="29"/>
      <c r="H1653" s="29">
        <v>3.4227947885113524E-3</v>
      </c>
      <c r="I1653" s="29">
        <v>3.4227947885113524E-3</v>
      </c>
      <c r="J1653" s="29">
        <v>3.4267268795318661E-5</v>
      </c>
      <c r="K1653" s="59">
        <v>3.4267268795318661E-5</v>
      </c>
      <c r="L1653" s="59">
        <v>0</v>
      </c>
      <c r="M1653" s="59">
        <v>0</v>
      </c>
      <c r="N1653" s="29"/>
      <c r="O1653" s="29"/>
      <c r="P1653" s="29">
        <v>3.1458705886646474E-5</v>
      </c>
      <c r="Q1653" s="29">
        <v>3.1458705886646474E-5</v>
      </c>
      <c r="R1653" s="29">
        <v>0</v>
      </c>
      <c r="S1653" s="29">
        <v>0</v>
      </c>
      <c r="T1653" s="29">
        <v>0</v>
      </c>
      <c r="U1653" s="29">
        <v>0</v>
      </c>
      <c r="V1653" s="29"/>
      <c r="W1653" s="29"/>
      <c r="X1653" s="29">
        <v>0</v>
      </c>
      <c r="Y1653" s="29">
        <v>0</v>
      </c>
      <c r="Z1653" s="28" t="s">
        <v>19</v>
      </c>
      <c r="AA1653" s="37"/>
      <c r="AB1653" s="38">
        <f t="shared" si="30"/>
        <v>-5.6772978720020664</v>
      </c>
    </row>
    <row r="1654" spans="1:28">
      <c r="A1654" s="27">
        <v>43651</v>
      </c>
      <c r="B1654" s="29">
        <v>0.22615787855658734</v>
      </c>
      <c r="C1654" s="29">
        <v>0.22615787855658734</v>
      </c>
      <c r="D1654" s="29">
        <v>1.4475910588654377E-2</v>
      </c>
      <c r="E1654" s="29">
        <v>0.20880831599819952</v>
      </c>
      <c r="F1654" s="29"/>
      <c r="G1654" s="29"/>
      <c r="H1654" s="29">
        <v>0.20880831599819952</v>
      </c>
      <c r="I1654" s="29">
        <v>0.20880831599819952</v>
      </c>
      <c r="J1654" s="29">
        <v>6.3139231649917316E-4</v>
      </c>
      <c r="K1654" s="59">
        <v>6.3139231649917316E-4</v>
      </c>
      <c r="L1654" s="59">
        <v>1.6742363523020751E-4</v>
      </c>
      <c r="M1654" s="59">
        <v>1.6742363523020751E-4</v>
      </c>
      <c r="N1654" s="29"/>
      <c r="O1654" s="29"/>
      <c r="P1654" s="29">
        <v>5.933652056494288E-4</v>
      </c>
      <c r="Q1654" s="29">
        <v>5.933652056494288E-4</v>
      </c>
      <c r="R1654" s="29">
        <v>0</v>
      </c>
      <c r="S1654" s="29">
        <v>0</v>
      </c>
      <c r="T1654" s="29">
        <v>5.2738445097515359E-2</v>
      </c>
      <c r="U1654" s="29">
        <v>5.2738445097515359E-2</v>
      </c>
      <c r="V1654" s="29"/>
      <c r="W1654" s="29"/>
      <c r="X1654" s="29">
        <v>4.3224699828473415E-3</v>
      </c>
      <c r="Y1654" s="29">
        <v>4.3224699828473415E-3</v>
      </c>
      <c r="Z1654" s="28" t="s">
        <v>19</v>
      </c>
      <c r="AA1654" s="37"/>
      <c r="AB1654" s="38">
        <f t="shared" si="30"/>
        <v>-1.5663385961891665</v>
      </c>
    </row>
    <row r="1655" spans="1:28">
      <c r="A1655" s="27">
        <v>43652</v>
      </c>
      <c r="B1655" s="29">
        <v>3.8405843192129917E-3</v>
      </c>
      <c r="C1655" s="29">
        <v>3.8405843192129917E-3</v>
      </c>
      <c r="D1655" s="29">
        <v>4.7199216314898918E-3</v>
      </c>
      <c r="E1655" s="29">
        <v>3.9126552558909032E-3</v>
      </c>
      <c r="F1655" s="29"/>
      <c r="G1655" s="29"/>
      <c r="H1655" s="29">
        <v>3.9126552558909032E-3</v>
      </c>
      <c r="I1655" s="29">
        <v>3.9126552558909032E-3</v>
      </c>
      <c r="J1655" s="29">
        <v>2.3851927235720648E-5</v>
      </c>
      <c r="K1655" s="59">
        <v>2.3851927235720648E-5</v>
      </c>
      <c r="L1655" s="59">
        <v>3.5622050048980319E-5</v>
      </c>
      <c r="M1655" s="59">
        <v>3.5622050048980319E-5</v>
      </c>
      <c r="N1655" s="29"/>
      <c r="O1655" s="29"/>
      <c r="P1655" s="29">
        <v>2.4816612532389333E-5</v>
      </c>
      <c r="Q1655" s="29">
        <v>2.4816612532389333E-5</v>
      </c>
      <c r="R1655" s="29">
        <v>7.7948098206335071E-3</v>
      </c>
      <c r="S1655" s="29">
        <v>7.7948098206335071E-3</v>
      </c>
      <c r="T1655" s="29">
        <v>0</v>
      </c>
      <c r="U1655" s="29">
        <v>0</v>
      </c>
      <c r="V1655" s="29"/>
      <c r="W1655" s="29"/>
      <c r="X1655" s="29">
        <v>7.1559432137513227E-3</v>
      </c>
      <c r="Y1655" s="29">
        <v>7.1559432137513227E-3</v>
      </c>
      <c r="Z1655" s="28" t="s">
        <v>19</v>
      </c>
      <c r="AA1655" s="37"/>
      <c r="AB1655" s="38">
        <f t="shared" si="30"/>
        <v>-5.5435390418863317</v>
      </c>
    </row>
    <row r="1656" spans="1:28">
      <c r="A1656" s="27">
        <v>43653</v>
      </c>
      <c r="B1656" s="29">
        <v>0.25125397532120586</v>
      </c>
      <c r="C1656" s="29">
        <v>0.25125397532120586</v>
      </c>
      <c r="D1656" s="29">
        <v>9.6233716270371361E-2</v>
      </c>
      <c r="E1656" s="29">
        <v>0.23854843545855975</v>
      </c>
      <c r="F1656" s="29"/>
      <c r="G1656" s="29"/>
      <c r="H1656" s="29">
        <v>0.23854843545855975</v>
      </c>
      <c r="I1656" s="29">
        <v>0.23854843545855975</v>
      </c>
      <c r="J1656" s="29">
        <v>2.1348110927362934E-3</v>
      </c>
      <c r="K1656" s="59">
        <v>2.1348110927362934E-3</v>
      </c>
      <c r="L1656" s="59">
        <v>8.4263959390862937E-4</v>
      </c>
      <c r="M1656" s="59">
        <v>8.4263959390862937E-4</v>
      </c>
      <c r="N1656" s="29"/>
      <c r="O1656" s="29"/>
      <c r="P1656" s="29">
        <v>2.0289040545965475E-3</v>
      </c>
      <c r="Q1656" s="29">
        <v>2.0289040545965475E-3</v>
      </c>
      <c r="R1656" s="29">
        <v>8.6884620277318404E-3</v>
      </c>
      <c r="S1656" s="29">
        <v>8.6884620277318404E-3</v>
      </c>
      <c r="T1656" s="29">
        <v>0</v>
      </c>
      <c r="U1656" s="29">
        <v>0</v>
      </c>
      <c r="V1656" s="29"/>
      <c r="W1656" s="29"/>
      <c r="X1656" s="29">
        <v>7.9763512280573694E-3</v>
      </c>
      <c r="Y1656" s="29">
        <v>7.9763512280573694E-3</v>
      </c>
      <c r="Z1656" s="28" t="s">
        <v>19</v>
      </c>
      <c r="AA1656" s="37"/>
      <c r="AB1656" s="38">
        <f t="shared" si="30"/>
        <v>-1.4331829055887522</v>
      </c>
    </row>
    <row r="1657" spans="1:28">
      <c r="A1657" s="27">
        <v>43654</v>
      </c>
      <c r="B1657" s="29">
        <v>5.3134907295509487E-2</v>
      </c>
      <c r="C1657" s="29">
        <v>5.3134907295509487E-2</v>
      </c>
      <c r="D1657" s="29">
        <v>0</v>
      </c>
      <c r="E1657" s="29">
        <v>4.8779943067771246E-2</v>
      </c>
      <c r="F1657" s="29"/>
      <c r="G1657" s="29"/>
      <c r="H1657" s="29">
        <v>4.8779943067771246E-2</v>
      </c>
      <c r="I1657" s="29">
        <v>4.8779943067771246E-2</v>
      </c>
      <c r="J1657" s="29">
        <v>6.0222936013229868E-4</v>
      </c>
      <c r="K1657" s="59">
        <v>6.0222936013229868E-4</v>
      </c>
      <c r="L1657" s="59">
        <v>0</v>
      </c>
      <c r="M1657" s="59">
        <v>0</v>
      </c>
      <c r="N1657" s="29"/>
      <c r="O1657" s="29"/>
      <c r="P1657" s="29">
        <v>5.5287033319951812E-4</v>
      </c>
      <c r="Q1657" s="29">
        <v>5.5287033319951812E-4</v>
      </c>
      <c r="R1657" s="29">
        <v>0</v>
      </c>
      <c r="S1657" s="29">
        <v>0</v>
      </c>
      <c r="T1657" s="29">
        <v>0</v>
      </c>
      <c r="U1657" s="29">
        <v>0</v>
      </c>
      <c r="V1657" s="29"/>
      <c r="W1657" s="29"/>
      <c r="X1657" s="29">
        <v>0</v>
      </c>
      <c r="Y1657" s="29">
        <v>0</v>
      </c>
      <c r="Z1657" s="28" t="s">
        <v>19</v>
      </c>
      <c r="AA1657" s="37"/>
      <c r="AB1657" s="38">
        <f t="shared" si="30"/>
        <v>-3.0204360533174044</v>
      </c>
    </row>
    <row r="1658" spans="1:28">
      <c r="A1658" s="27">
        <v>43655</v>
      </c>
      <c r="B1658" s="29">
        <v>5.8768543067757952E-2</v>
      </c>
      <c r="C1658" s="29">
        <v>5.8768543067757952E-2</v>
      </c>
      <c r="D1658" s="29">
        <v>4.7273428919167512E-3</v>
      </c>
      <c r="E1658" s="29">
        <v>5.4317982800476179E-2</v>
      </c>
      <c r="F1658" s="29"/>
      <c r="G1658" s="29"/>
      <c r="H1658" s="29">
        <v>5.4317982800476179E-2</v>
      </c>
      <c r="I1658" s="29">
        <v>5.4317982800476179E-2</v>
      </c>
      <c r="J1658" s="29">
        <v>7.5590452669927475E-4</v>
      </c>
      <c r="K1658" s="59">
        <v>7.5590452669927475E-4</v>
      </c>
      <c r="L1658" s="59">
        <v>3.5622050048980319E-5</v>
      </c>
      <c r="M1658" s="59">
        <v>3.5622050048980319E-5</v>
      </c>
      <c r="N1658" s="29"/>
      <c r="O1658" s="29"/>
      <c r="P1658" s="29">
        <v>6.9661996380798166E-4</v>
      </c>
      <c r="Q1658" s="29">
        <v>6.9661996380798166E-4</v>
      </c>
      <c r="R1658" s="29">
        <v>0</v>
      </c>
      <c r="S1658" s="29">
        <v>0</v>
      </c>
      <c r="T1658" s="29">
        <v>0</v>
      </c>
      <c r="U1658" s="29">
        <v>0</v>
      </c>
      <c r="V1658" s="29"/>
      <c r="W1658" s="29"/>
      <c r="X1658" s="29">
        <v>0</v>
      </c>
      <c r="Y1658" s="29">
        <v>0</v>
      </c>
      <c r="Z1658" s="28" t="s">
        <v>19</v>
      </c>
      <c r="AA1658" s="37"/>
      <c r="AB1658" s="38">
        <f t="shared" si="30"/>
        <v>-2.9128999319058422</v>
      </c>
    </row>
    <row r="1659" spans="1:28">
      <c r="A1659" s="27">
        <v>43656</v>
      </c>
      <c r="B1659" s="29">
        <v>0.67269069350803457</v>
      </c>
      <c r="C1659" s="29">
        <v>0.67269069350803457</v>
      </c>
      <c r="D1659" s="29">
        <v>9.9871337745380178</v>
      </c>
      <c r="E1659" s="29">
        <v>1.4362129770202345</v>
      </c>
      <c r="F1659" s="29"/>
      <c r="G1659" s="29"/>
      <c r="H1659" s="29">
        <v>1.4362129770202345</v>
      </c>
      <c r="I1659" s="29">
        <v>1.4362129770202345</v>
      </c>
      <c r="J1659" s="29">
        <v>8.6558484925582015E-3</v>
      </c>
      <c r="K1659" s="59">
        <v>8.6558484925582015E-3</v>
      </c>
      <c r="L1659" s="59">
        <v>5.4588338862650361E-2</v>
      </c>
      <c r="M1659" s="59">
        <v>5.4588338862650361E-2</v>
      </c>
      <c r="N1659" s="29"/>
      <c r="O1659" s="29"/>
      <c r="P1659" s="29">
        <v>1.2420849779494798E-2</v>
      </c>
      <c r="Q1659" s="29">
        <v>1.2420849779494798E-2</v>
      </c>
      <c r="R1659" s="29">
        <v>1.8305559089174403E-2</v>
      </c>
      <c r="S1659" s="29">
        <v>1.8305559089174403E-2</v>
      </c>
      <c r="T1659" s="29">
        <v>0.15707542969097871</v>
      </c>
      <c r="U1659" s="29">
        <v>0.15707542969097871</v>
      </c>
      <c r="V1659" s="29"/>
      <c r="W1659" s="29"/>
      <c r="X1659" s="29">
        <v>2.9679208788000438E-2</v>
      </c>
      <c r="Y1659" s="29">
        <v>2.9679208788000438E-2</v>
      </c>
      <c r="Z1659" s="28" t="s">
        <v>19</v>
      </c>
      <c r="AA1659" s="37"/>
      <c r="AB1659" s="38">
        <f t="shared" si="30"/>
        <v>0.36200977231697867</v>
      </c>
    </row>
    <row r="1660" spans="1:28">
      <c r="A1660" s="27">
        <v>43657</v>
      </c>
      <c r="B1660" s="29">
        <v>2.6451314241190675E-2</v>
      </c>
      <c r="C1660" s="29">
        <v>2.6451314241190675E-2</v>
      </c>
      <c r="D1660" s="29">
        <v>0.25773762666187727</v>
      </c>
      <c r="E1660" s="29">
        <v>4.5413010074331892E-2</v>
      </c>
      <c r="F1660" s="29"/>
      <c r="G1660" s="29"/>
      <c r="H1660" s="29">
        <v>4.5413010074331892E-2</v>
      </c>
      <c r="I1660" s="29">
        <v>4.5413010074331892E-2</v>
      </c>
      <c r="J1660" s="29">
        <v>6.3508141457829792E-4</v>
      </c>
      <c r="K1660" s="59">
        <v>6.3508141457829792E-4</v>
      </c>
      <c r="L1660" s="59">
        <v>6.8840236909202155E-4</v>
      </c>
      <c r="M1660" s="59">
        <v>6.8840236909202155E-4</v>
      </c>
      <c r="N1660" s="29"/>
      <c r="O1660" s="29"/>
      <c r="P1660" s="29">
        <v>6.3946165135572415E-4</v>
      </c>
      <c r="Q1660" s="29">
        <v>6.3946165135572415E-4</v>
      </c>
      <c r="R1660" s="29">
        <v>1.5599160412161303E-3</v>
      </c>
      <c r="S1660" s="29">
        <v>1.5599160412161303E-3</v>
      </c>
      <c r="T1660" s="29">
        <v>0</v>
      </c>
      <c r="U1660" s="29">
        <v>0</v>
      </c>
      <c r="V1660" s="29"/>
      <c r="W1660" s="29"/>
      <c r="X1660" s="29">
        <v>1.4320645231925841E-3</v>
      </c>
      <c r="Y1660" s="29">
        <v>1.4320645231925841E-3</v>
      </c>
      <c r="Z1660" s="28" t="s">
        <v>19</v>
      </c>
      <c r="AA1660" s="37"/>
      <c r="AB1660" s="38">
        <f t="shared" si="30"/>
        <v>-3.0919566494729707</v>
      </c>
    </row>
    <row r="1661" spans="1:28">
      <c r="A1661" s="27">
        <v>43658</v>
      </c>
      <c r="B1661" s="29">
        <v>0.10696295067790809</v>
      </c>
      <c r="C1661" s="29">
        <v>0.10696295067790809</v>
      </c>
      <c r="D1661" s="29">
        <v>8.3417935702199658E-2</v>
      </c>
      <c r="E1661" s="29">
        <v>0.1050316249578465</v>
      </c>
      <c r="F1661" s="29"/>
      <c r="G1661" s="29"/>
      <c r="H1661" s="29">
        <v>0.1050316249578465</v>
      </c>
      <c r="I1661" s="29">
        <v>0.1050316249578465</v>
      </c>
      <c r="J1661" s="29">
        <v>2.5784337316260095E-3</v>
      </c>
      <c r="K1661" s="59">
        <v>2.5784337316260095E-3</v>
      </c>
      <c r="L1661" s="59">
        <v>6.7681895093062606E-4</v>
      </c>
      <c r="M1661" s="59">
        <v>6.7681895093062606E-4</v>
      </c>
      <c r="N1661" s="29"/>
      <c r="O1661" s="29"/>
      <c r="P1661" s="29">
        <v>2.4225619262352154E-3</v>
      </c>
      <c r="Q1661" s="29">
        <v>2.4225619262352154E-3</v>
      </c>
      <c r="R1661" s="29">
        <v>6.5195267777636438E-5</v>
      </c>
      <c r="S1661" s="29">
        <v>6.5195267777636438E-5</v>
      </c>
      <c r="T1661" s="29">
        <v>0</v>
      </c>
      <c r="U1661" s="29">
        <v>0</v>
      </c>
      <c r="V1661" s="29"/>
      <c r="W1661" s="29"/>
      <c r="X1661" s="29">
        <v>5.9851830225174267E-5</v>
      </c>
      <c r="Y1661" s="29">
        <v>5.9851830225174267E-5</v>
      </c>
      <c r="Z1661" s="28" t="s">
        <v>19</v>
      </c>
      <c r="AA1661" s="37"/>
      <c r="AB1661" s="38">
        <f t="shared" si="30"/>
        <v>-2.2534937840985103</v>
      </c>
    </row>
    <row r="1662" spans="1:28">
      <c r="A1662" s="27">
        <v>43659</v>
      </c>
      <c r="B1662" s="29">
        <v>1.3299441236290364</v>
      </c>
      <c r="C1662" s="29">
        <v>1.3299441236290364</v>
      </c>
      <c r="D1662" s="29">
        <v>1.4663223201828586E-2</v>
      </c>
      <c r="E1662" s="29">
        <v>1.2221297148424537</v>
      </c>
      <c r="F1662" s="29"/>
      <c r="G1662" s="29"/>
      <c r="H1662" s="29">
        <v>1.2221297148424537</v>
      </c>
      <c r="I1662" s="29">
        <v>1.2221297148424537</v>
      </c>
      <c r="J1662" s="29">
        <v>1.2398871264746697E-2</v>
      </c>
      <c r="K1662" s="59">
        <v>1.2398871264746697E-2</v>
      </c>
      <c r="L1662" s="59">
        <v>7.1244100097960639E-5</v>
      </c>
      <c r="M1662" s="59">
        <v>7.1244100097960639E-5</v>
      </c>
      <c r="N1662" s="29"/>
      <c r="O1662" s="29"/>
      <c r="P1662" s="29">
        <v>1.1388426544369491E-2</v>
      </c>
      <c r="Q1662" s="29">
        <v>1.1388426544369491E-2</v>
      </c>
      <c r="R1662" s="29">
        <v>1.7791947589365219E-2</v>
      </c>
      <c r="S1662" s="29">
        <v>1.7791947589365219E-2</v>
      </c>
      <c r="T1662" s="29">
        <v>0</v>
      </c>
      <c r="U1662" s="29">
        <v>0</v>
      </c>
      <c r="V1662" s="29"/>
      <c r="W1662" s="29"/>
      <c r="X1662" s="29">
        <v>1.6333710448523775E-2</v>
      </c>
      <c r="Y1662" s="29">
        <v>1.6333710448523775E-2</v>
      </c>
      <c r="Z1662" s="28" t="s">
        <v>19</v>
      </c>
      <c r="AA1662" s="37"/>
      <c r="AB1662" s="38">
        <f t="shared" si="30"/>
        <v>0.2005950047415066</v>
      </c>
    </row>
    <row r="1663" spans="1:28">
      <c r="A1663" s="27">
        <v>43660</v>
      </c>
      <c r="B1663" s="29">
        <v>0.70534000651315409</v>
      </c>
      <c r="C1663" s="29">
        <v>0.70534000651315409</v>
      </c>
      <c r="D1663" s="29">
        <v>8.3266541989491502E-2</v>
      </c>
      <c r="E1663" s="29">
        <v>0.65435247003088881</v>
      </c>
      <c r="F1663" s="29"/>
      <c r="G1663" s="29"/>
      <c r="H1663" s="29">
        <v>0.65435247003088881</v>
      </c>
      <c r="I1663" s="29">
        <v>0.65435247003088881</v>
      </c>
      <c r="J1663" s="29">
        <v>3.2348189995998742E-3</v>
      </c>
      <c r="K1663" s="59">
        <v>3.2348189995998742E-3</v>
      </c>
      <c r="L1663" s="59">
        <v>3.918425505387835E-4</v>
      </c>
      <c r="M1663" s="59">
        <v>3.918425505387835E-4</v>
      </c>
      <c r="N1663" s="29"/>
      <c r="O1663" s="29"/>
      <c r="P1663" s="29">
        <v>3.001779131153758E-3</v>
      </c>
      <c r="Q1663" s="29">
        <v>3.001779131153758E-3</v>
      </c>
      <c r="R1663" s="29">
        <v>2.5950896832464061E-3</v>
      </c>
      <c r="S1663" s="29">
        <v>2.5950896832464061E-3</v>
      </c>
      <c r="T1663" s="29">
        <v>5.5463531926262355E-2</v>
      </c>
      <c r="U1663" s="29">
        <v>5.5463531926262355E-2</v>
      </c>
      <c r="V1663" s="29"/>
      <c r="W1663" s="29"/>
      <c r="X1663" s="29">
        <v>6.9282142987482209E-3</v>
      </c>
      <c r="Y1663" s="29">
        <v>6.9282142987482209E-3</v>
      </c>
      <c r="Z1663" s="28" t="s">
        <v>19</v>
      </c>
      <c r="AA1663" s="37"/>
      <c r="AB1663" s="38">
        <f t="shared" si="30"/>
        <v>-0.42410912770227666</v>
      </c>
    </row>
    <row r="1664" spans="1:28">
      <c r="A1664" s="27">
        <v>43661</v>
      </c>
      <c r="B1664" s="29">
        <v>3.5372763219268091E-2</v>
      </c>
      <c r="C1664" s="29">
        <v>3.5372763219268091E-2</v>
      </c>
      <c r="D1664" s="29">
        <v>0.72131682845014278</v>
      </c>
      <c r="E1664" s="29">
        <v>9.1593090276510469E-2</v>
      </c>
      <c r="F1664" s="29"/>
      <c r="G1664" s="29"/>
      <c r="H1664" s="29">
        <v>9.1593090276510469E-2</v>
      </c>
      <c r="I1664" s="29">
        <v>9.1593090276510469E-2</v>
      </c>
      <c r="J1664" s="29">
        <v>2.0684391298816948E-4</v>
      </c>
      <c r="K1664" s="59">
        <v>2.0684391298816948E-4</v>
      </c>
      <c r="L1664" s="59">
        <v>1.7908985662124857E-3</v>
      </c>
      <c r="M1664" s="59">
        <v>1.7908985662124857E-3</v>
      </c>
      <c r="N1664" s="29"/>
      <c r="O1664" s="29"/>
      <c r="P1664" s="29">
        <v>3.3667384402029106E-4</v>
      </c>
      <c r="Q1664" s="29">
        <v>3.3667384402029106E-4</v>
      </c>
      <c r="R1664" s="29">
        <v>4.2472331764406568E-3</v>
      </c>
      <c r="S1664" s="29">
        <v>4.2472331764406568E-3</v>
      </c>
      <c r="T1664" s="29">
        <v>0</v>
      </c>
      <c r="U1664" s="29">
        <v>0</v>
      </c>
      <c r="V1664" s="29"/>
      <c r="W1664" s="29"/>
      <c r="X1664" s="29">
        <v>3.8991277690595236E-3</v>
      </c>
      <c r="Y1664" s="29">
        <v>3.8991277690595236E-3</v>
      </c>
      <c r="Z1664" s="28" t="s">
        <v>19</v>
      </c>
      <c r="AA1664" s="37"/>
      <c r="AB1664" s="38">
        <f t="shared" si="30"/>
        <v>-2.3903994438098639</v>
      </c>
    </row>
    <row r="1665" spans="1:28">
      <c r="A1665" s="27">
        <v>43662</v>
      </c>
      <c r="B1665" s="29">
        <v>2.1801889948598416E-2</v>
      </c>
      <c r="C1665" s="29">
        <v>2.1801889948598416E-2</v>
      </c>
      <c r="D1665" s="29">
        <v>3.0816457387122451E-2</v>
      </c>
      <c r="E1665" s="29">
        <v>2.2527776000451357E-2</v>
      </c>
      <c r="F1665" s="29"/>
      <c r="G1665" s="29"/>
      <c r="H1665" s="29">
        <v>2.2527776000451357E-2</v>
      </c>
      <c r="I1665" s="29">
        <v>2.2527776000451357E-2</v>
      </c>
      <c r="J1665" s="29">
        <v>2.1427152871975156E-4</v>
      </c>
      <c r="K1665" s="59">
        <v>2.1427152871975156E-4</v>
      </c>
      <c r="L1665" s="59">
        <v>2.8800427464600593E-4</v>
      </c>
      <c r="M1665" s="59">
        <v>2.8800427464600593E-4</v>
      </c>
      <c r="N1665" s="29"/>
      <c r="O1665" s="29"/>
      <c r="P1665" s="29">
        <v>2.2019792835909188E-4</v>
      </c>
      <c r="Q1665" s="29">
        <v>2.2019792835909188E-4</v>
      </c>
      <c r="R1665" s="29">
        <v>0</v>
      </c>
      <c r="S1665" s="29">
        <v>0</v>
      </c>
      <c r="T1665" s="29">
        <v>0</v>
      </c>
      <c r="U1665" s="29">
        <v>0</v>
      </c>
      <c r="V1665" s="29"/>
      <c r="W1665" s="29"/>
      <c r="X1665" s="29">
        <v>0</v>
      </c>
      <c r="Y1665" s="29">
        <v>0</v>
      </c>
      <c r="Z1665" s="28" t="s">
        <v>19</v>
      </c>
      <c r="AA1665" s="37"/>
      <c r="AB1665" s="38">
        <f t="shared" si="30"/>
        <v>-3.7930062422177215</v>
      </c>
    </row>
    <row r="1666" spans="1:28">
      <c r="A1666" s="27">
        <v>43663</v>
      </c>
      <c r="B1666" s="29">
        <v>3.934364796675572E-2</v>
      </c>
      <c r="C1666" s="29">
        <v>3.934364796675572E-2</v>
      </c>
      <c r="D1666" s="29">
        <v>0</v>
      </c>
      <c r="E1666" s="29">
        <v>3.6119022420106311E-2</v>
      </c>
      <c r="F1666" s="29"/>
      <c r="G1666" s="29"/>
      <c r="H1666" s="29">
        <v>3.6119022420106311E-2</v>
      </c>
      <c r="I1666" s="29">
        <v>3.6119022420106311E-2</v>
      </c>
      <c r="J1666" s="29">
        <v>1.9081541788576516E-5</v>
      </c>
      <c r="K1666" s="59">
        <v>1.9081541788576516E-5</v>
      </c>
      <c r="L1666" s="59">
        <v>0</v>
      </c>
      <c r="M1666" s="59">
        <v>0</v>
      </c>
      <c r="N1666" s="29"/>
      <c r="O1666" s="29"/>
      <c r="P1666" s="29">
        <v>1.7517608846392467E-5</v>
      </c>
      <c r="Q1666" s="29">
        <v>1.7517608846392467E-5</v>
      </c>
      <c r="R1666" s="29">
        <v>0</v>
      </c>
      <c r="S1666" s="29">
        <v>0</v>
      </c>
      <c r="T1666" s="29">
        <v>0</v>
      </c>
      <c r="U1666" s="29">
        <v>0</v>
      </c>
      <c r="V1666" s="29"/>
      <c r="W1666" s="29"/>
      <c r="X1666" s="29">
        <v>0</v>
      </c>
      <c r="Y1666" s="29">
        <v>0</v>
      </c>
      <c r="Z1666" s="28" t="s">
        <v>19</v>
      </c>
      <c r="AA1666" s="37"/>
      <c r="AB1666" s="38">
        <f t="shared" si="30"/>
        <v>-3.3209356155807201</v>
      </c>
    </row>
    <row r="1667" spans="1:28">
      <c r="A1667" s="27">
        <v>43664</v>
      </c>
      <c r="B1667" s="29">
        <v>1.0992757120491662E-2</v>
      </c>
      <c r="C1667" s="29">
        <v>1.0992757120491662E-2</v>
      </c>
      <c r="D1667" s="29">
        <v>7.0881942589129327E-3</v>
      </c>
      <c r="E1667" s="29">
        <v>1.066565828991293E-2</v>
      </c>
      <c r="F1667" s="29"/>
      <c r="G1667" s="29"/>
      <c r="H1667" s="29">
        <v>1.066565828991293E-2</v>
      </c>
      <c r="I1667" s="29">
        <v>1.066565828991293E-2</v>
      </c>
      <c r="J1667" s="29">
        <v>1.1106445559188498E-4</v>
      </c>
      <c r="K1667" s="59">
        <v>1.1106445559188498E-4</v>
      </c>
      <c r="L1667" s="59">
        <v>3.5443939798735421E-5</v>
      </c>
      <c r="M1667" s="59">
        <v>3.5443939798735421E-5</v>
      </c>
      <c r="N1667" s="29"/>
      <c r="O1667" s="29"/>
      <c r="P1667" s="29">
        <v>1.0478961526392411E-4</v>
      </c>
      <c r="Q1667" s="29">
        <v>1.0478961526392411E-4</v>
      </c>
      <c r="R1667" s="29">
        <v>3.9832718483653476E-3</v>
      </c>
      <c r="S1667" s="29">
        <v>3.9832718483653476E-3</v>
      </c>
      <c r="T1667" s="29">
        <v>0</v>
      </c>
      <c r="U1667" s="29">
        <v>0</v>
      </c>
      <c r="V1667" s="29"/>
      <c r="W1667" s="29"/>
      <c r="X1667" s="29">
        <v>3.6568008466844274E-3</v>
      </c>
      <c r="Y1667" s="29">
        <v>3.6568008466844274E-3</v>
      </c>
      <c r="Z1667" s="28" t="s">
        <v>19</v>
      </c>
      <c r="AA1667" s="37"/>
      <c r="AB1667" s="38">
        <f t="shared" si="30"/>
        <v>-4.5407262046399284</v>
      </c>
    </row>
    <row r="1668" spans="1:28">
      <c r="A1668" s="27">
        <v>43665</v>
      </c>
      <c r="B1668" s="29">
        <v>1.9912836559815947E-2</v>
      </c>
      <c r="C1668" s="29">
        <v>1.9912836559815947E-2</v>
      </c>
      <c r="D1668" s="29">
        <v>1.1078457565232878E-2</v>
      </c>
      <c r="E1668" s="29">
        <v>1.9182146421951179E-2</v>
      </c>
      <c r="F1668" s="29"/>
      <c r="G1668" s="29"/>
      <c r="H1668" s="29">
        <v>1.9182146421951179E-2</v>
      </c>
      <c r="I1668" s="29">
        <v>1.9182146421951179E-2</v>
      </c>
      <c r="J1668" s="29">
        <v>2.049791623532468E-4</v>
      </c>
      <c r="K1668" s="59">
        <v>2.049791623532468E-4</v>
      </c>
      <c r="L1668" s="59">
        <v>2.3154332531837208E-4</v>
      </c>
      <c r="M1668" s="59">
        <v>2.3154332531837208E-4</v>
      </c>
      <c r="N1668" s="29"/>
      <c r="O1668" s="29"/>
      <c r="P1668" s="29">
        <v>2.0706313660867642E-4</v>
      </c>
      <c r="Q1668" s="29">
        <v>2.0706313660867642E-4</v>
      </c>
      <c r="R1668" s="29">
        <v>0</v>
      </c>
      <c r="S1668" s="29">
        <v>0</v>
      </c>
      <c r="T1668" s="29">
        <v>0</v>
      </c>
      <c r="U1668" s="29">
        <v>0</v>
      </c>
      <c r="V1668" s="29"/>
      <c r="W1668" s="29"/>
      <c r="X1668" s="29">
        <v>0</v>
      </c>
      <c r="Y1668" s="29">
        <v>0</v>
      </c>
      <c r="Z1668" s="28" t="s">
        <v>19</v>
      </c>
      <c r="AA1668" s="37"/>
      <c r="AB1668" s="38">
        <f t="shared" si="30"/>
        <v>-3.9537753064060022</v>
      </c>
    </row>
    <row r="1669" spans="1:28">
      <c r="A1669" s="27">
        <v>43666</v>
      </c>
      <c r="B1669" s="29">
        <v>1.0574619429249872E-3</v>
      </c>
      <c r="C1669" s="29">
        <v>1.0574619429249872E-3</v>
      </c>
      <c r="D1669" s="29">
        <v>6.9065218036631218E-3</v>
      </c>
      <c r="E1669" s="29">
        <v>1.5368538861112104E-3</v>
      </c>
      <c r="F1669" s="29"/>
      <c r="G1669" s="29"/>
      <c r="H1669" s="29">
        <v>1.5368538861112104E-3</v>
      </c>
      <c r="I1669" s="29">
        <v>1.5368538861112104E-3</v>
      </c>
      <c r="J1669" s="29">
        <v>9.5407708942882579E-6</v>
      </c>
      <c r="K1669" s="59">
        <v>9.5407708942882579E-6</v>
      </c>
      <c r="L1669" s="59">
        <v>5.3433075073470479E-5</v>
      </c>
      <c r="M1669" s="59">
        <v>5.3433075073470479E-5</v>
      </c>
      <c r="N1669" s="29"/>
      <c r="O1669" s="29"/>
      <c r="P1669" s="29">
        <v>1.313820663479435E-5</v>
      </c>
      <c r="Q1669" s="29">
        <v>1.313820663479435E-5</v>
      </c>
      <c r="R1669" s="29">
        <v>7.3626738784893907E-3</v>
      </c>
      <c r="S1669" s="29">
        <v>7.3626738784893907E-3</v>
      </c>
      <c r="T1669" s="29">
        <v>0</v>
      </c>
      <c r="U1669" s="29">
        <v>0</v>
      </c>
      <c r="V1669" s="29"/>
      <c r="W1669" s="29"/>
      <c r="X1669" s="29">
        <v>6.7575751300724069E-3</v>
      </c>
      <c r="Y1669" s="29">
        <v>6.7575751300724069E-3</v>
      </c>
      <c r="Z1669" s="28" t="s">
        <v>19</v>
      </c>
      <c r="AA1669" s="37"/>
      <c r="AB1669" s="38">
        <f t="shared" si="30"/>
        <v>-6.4780178832834139</v>
      </c>
    </row>
    <row r="1670" spans="1:28">
      <c r="A1670" s="27">
        <v>43667</v>
      </c>
      <c r="B1670" s="29">
        <v>2.2874880210320959E-2</v>
      </c>
      <c r="C1670" s="29">
        <v>2.2874880210320959E-2</v>
      </c>
      <c r="D1670" s="29">
        <v>5.0155846468964288E-2</v>
      </c>
      <c r="E1670" s="29">
        <v>2.5110842183375275E-2</v>
      </c>
      <c r="F1670" s="29"/>
      <c r="G1670" s="29"/>
      <c r="H1670" s="29">
        <v>2.5110842183375275E-2</v>
      </c>
      <c r="I1670" s="29">
        <v>2.5110842183375275E-2</v>
      </c>
      <c r="J1670" s="29">
        <v>1.9499745579442819E-4</v>
      </c>
      <c r="K1670" s="59">
        <v>1.9499745579442819E-4</v>
      </c>
      <c r="L1670" s="59">
        <v>3.918425505387835E-4</v>
      </c>
      <c r="M1670" s="59">
        <v>3.918425505387835E-4</v>
      </c>
      <c r="N1670" s="29"/>
      <c r="O1670" s="29"/>
      <c r="P1670" s="29">
        <v>2.1113098062114523E-4</v>
      </c>
      <c r="Q1670" s="29">
        <v>2.1113098062114523E-4</v>
      </c>
      <c r="R1670" s="29">
        <v>0</v>
      </c>
      <c r="S1670" s="29">
        <v>0</v>
      </c>
      <c r="T1670" s="29">
        <v>0</v>
      </c>
      <c r="U1670" s="29">
        <v>0</v>
      </c>
      <c r="V1670" s="29"/>
      <c r="W1670" s="29"/>
      <c r="X1670" s="29">
        <v>0</v>
      </c>
      <c r="Y1670" s="29">
        <v>0</v>
      </c>
      <c r="Z1670" s="28" t="s">
        <v>19</v>
      </c>
      <c r="AA1670" s="37"/>
      <c r="AB1670" s="38">
        <f t="shared" si="30"/>
        <v>-3.6844555666150218</v>
      </c>
    </row>
    <row r="1671" spans="1:28">
      <c r="A1671" s="27">
        <v>43668</v>
      </c>
      <c r="B1671" s="29">
        <v>4.196364966289276E-2</v>
      </c>
      <c r="C1671" s="29">
        <v>4.196364966289276E-2</v>
      </c>
      <c r="D1671" s="29">
        <v>1.2036393861133369E-2</v>
      </c>
      <c r="E1671" s="29">
        <v>3.9510796442952197E-2</v>
      </c>
      <c r="F1671" s="29"/>
      <c r="G1671" s="29"/>
      <c r="H1671" s="29">
        <v>3.9510796442952197E-2</v>
      </c>
      <c r="I1671" s="29">
        <v>3.9510796442952197E-2</v>
      </c>
      <c r="J1671" s="29">
        <v>7.4736038671924723E-5</v>
      </c>
      <c r="K1671" s="59">
        <v>7.4736038671924723E-5</v>
      </c>
      <c r="L1671" s="59">
        <v>5.1651972571021458E-4</v>
      </c>
      <c r="M1671" s="59">
        <v>5.1651972571021458E-4</v>
      </c>
      <c r="N1671" s="29"/>
      <c r="O1671" s="29"/>
      <c r="P1671" s="29">
        <v>1.1094485602715227E-4</v>
      </c>
      <c r="Q1671" s="29">
        <v>1.1094485602715227E-4</v>
      </c>
      <c r="R1671" s="29">
        <v>0</v>
      </c>
      <c r="S1671" s="29">
        <v>0</v>
      </c>
      <c r="T1671" s="29">
        <v>0</v>
      </c>
      <c r="U1671" s="29">
        <v>0</v>
      </c>
      <c r="V1671" s="29"/>
      <c r="W1671" s="29"/>
      <c r="X1671" s="29">
        <v>0</v>
      </c>
      <c r="Y1671" s="29">
        <v>0</v>
      </c>
      <c r="Z1671" s="28" t="s">
        <v>19</v>
      </c>
      <c r="AA1671" s="37"/>
      <c r="AB1671" s="38">
        <f t="shared" si="30"/>
        <v>-3.2311813167525871</v>
      </c>
    </row>
    <row r="1672" spans="1:28">
      <c r="A1672" s="27">
        <v>43669</v>
      </c>
      <c r="B1672" s="29">
        <v>0.48674564339606852</v>
      </c>
      <c r="C1672" s="29">
        <v>0.48674564339606852</v>
      </c>
      <c r="D1672" s="29">
        <v>0.14971502359960814</v>
      </c>
      <c r="E1672" s="29">
        <v>0.45892792715441688</v>
      </c>
      <c r="F1672" s="29"/>
      <c r="G1672" s="29"/>
      <c r="H1672" s="29">
        <v>0.45892792715441688</v>
      </c>
      <c r="I1672" s="29">
        <v>0.45892792715441688</v>
      </c>
      <c r="J1672" s="29">
        <v>3.7117923021627629E-3</v>
      </c>
      <c r="K1672" s="59">
        <v>3.7117923021627629E-3</v>
      </c>
      <c r="L1672" s="59">
        <v>4.8089767566123431E-4</v>
      </c>
      <c r="M1672" s="59">
        <v>4.8089767566123431E-4</v>
      </c>
      <c r="N1672" s="29"/>
      <c r="O1672" s="29"/>
      <c r="P1672" s="29">
        <v>3.4443623176039369E-3</v>
      </c>
      <c r="Q1672" s="29">
        <v>3.4443623176039369E-3</v>
      </c>
      <c r="R1672" s="29">
        <v>5.1154433278208884E-3</v>
      </c>
      <c r="S1672" s="29">
        <v>5.1154433278208884E-3</v>
      </c>
      <c r="T1672" s="29">
        <v>0</v>
      </c>
      <c r="U1672" s="29">
        <v>0</v>
      </c>
      <c r="V1672" s="29"/>
      <c r="W1672" s="29"/>
      <c r="X1672" s="29">
        <v>4.6961789715703802E-3</v>
      </c>
      <c r="Y1672" s="29">
        <v>4.6961789715703802E-3</v>
      </c>
      <c r="Z1672" s="28" t="s">
        <v>19</v>
      </c>
      <c r="AA1672" s="37"/>
      <c r="AB1672" s="38">
        <f t="shared" si="30"/>
        <v>-0.77886210270082257</v>
      </c>
    </row>
    <row r="1673" spans="1:28">
      <c r="A1673" s="27">
        <v>43670</v>
      </c>
      <c r="B1673" s="29">
        <v>7.3820948866762867E-2</v>
      </c>
      <c r="C1673" s="29">
        <v>7.3820948866762867E-2</v>
      </c>
      <c r="D1673" s="29">
        <v>0</v>
      </c>
      <c r="E1673" s="29">
        <v>6.7763476659249991E-2</v>
      </c>
      <c r="F1673" s="29"/>
      <c r="G1673" s="29"/>
      <c r="H1673" s="29">
        <v>6.7763476659249991E-2</v>
      </c>
      <c r="I1673" s="29">
        <v>6.7763476659249991E-2</v>
      </c>
      <c r="J1673" s="29">
        <v>9.0574104991740425E-4</v>
      </c>
      <c r="K1673" s="59">
        <v>9.0574104991740425E-4</v>
      </c>
      <c r="L1673" s="59">
        <v>0</v>
      </c>
      <c r="M1673" s="59">
        <v>0</v>
      </c>
      <c r="N1673" s="29"/>
      <c r="O1673" s="29"/>
      <c r="P1673" s="29">
        <v>8.314526411114069E-4</v>
      </c>
      <c r="Q1673" s="29">
        <v>8.314526411114069E-4</v>
      </c>
      <c r="R1673" s="29">
        <v>0</v>
      </c>
      <c r="S1673" s="29">
        <v>0</v>
      </c>
      <c r="T1673" s="29">
        <v>4.2212129308041675E-3</v>
      </c>
      <c r="U1673" s="29">
        <v>4.2212129308041675E-3</v>
      </c>
      <c r="V1673" s="29"/>
      <c r="W1673" s="29"/>
      <c r="X1673" s="29">
        <v>3.4597277471625122E-4</v>
      </c>
      <c r="Y1673" s="29">
        <v>3.4597277471625122E-4</v>
      </c>
      <c r="Z1673" s="28" t="s">
        <v>19</v>
      </c>
      <c r="AA1673" s="37"/>
      <c r="AB1673" s="38">
        <f t="shared" ref="AB1673:AB1736" si="31">IF(I1673&gt;0,LN(I1673),"")</f>
        <v>-2.6917319215240809</v>
      </c>
    </row>
    <row r="1674" spans="1:28">
      <c r="A1674" s="27">
        <v>43671</v>
      </c>
      <c r="B1674" s="29">
        <v>3.4569016876563594E-3</v>
      </c>
      <c r="C1674" s="29">
        <v>3.4569016876563594E-3</v>
      </c>
      <c r="D1674" s="29">
        <v>0</v>
      </c>
      <c r="E1674" s="29">
        <v>3.1735722540539857E-3</v>
      </c>
      <c r="F1674" s="29"/>
      <c r="G1674" s="29"/>
      <c r="H1674" s="29">
        <v>3.1735722540539857E-3</v>
      </c>
      <c r="I1674" s="29">
        <v>3.1735722540539857E-3</v>
      </c>
      <c r="J1674" s="29">
        <v>2.8161175422974178E-5</v>
      </c>
      <c r="K1674" s="59">
        <v>2.8161175422974178E-5</v>
      </c>
      <c r="L1674" s="59">
        <v>0</v>
      </c>
      <c r="M1674" s="59">
        <v>0</v>
      </c>
      <c r="N1674" s="29"/>
      <c r="O1674" s="29"/>
      <c r="P1674" s="29">
        <v>2.585307105580089E-5</v>
      </c>
      <c r="Q1674" s="29">
        <v>2.585307105580089E-5</v>
      </c>
      <c r="R1674" s="29">
        <v>0</v>
      </c>
      <c r="S1674" s="29">
        <v>0</v>
      </c>
      <c r="T1674" s="29">
        <v>0</v>
      </c>
      <c r="U1674" s="29">
        <v>0</v>
      </c>
      <c r="V1674" s="29"/>
      <c r="W1674" s="29"/>
      <c r="X1674" s="29">
        <v>0</v>
      </c>
      <c r="Y1674" s="29">
        <v>0</v>
      </c>
      <c r="Z1674" s="28" t="s">
        <v>19</v>
      </c>
      <c r="AA1674" s="37"/>
      <c r="AB1674" s="38">
        <f t="shared" si="31"/>
        <v>-5.752897431538071</v>
      </c>
    </row>
    <row r="1675" spans="1:28">
      <c r="A1675" s="27">
        <v>43672</v>
      </c>
      <c r="B1675" s="29">
        <v>5.3258459483526274E-3</v>
      </c>
      <c r="C1675" s="29">
        <v>5.3258459483526274E-3</v>
      </c>
      <c r="D1675" s="29">
        <v>2.012645827767388E-3</v>
      </c>
      <c r="E1675" s="29">
        <v>5.0542943688186561E-3</v>
      </c>
      <c r="F1675" s="29"/>
      <c r="G1675" s="29"/>
      <c r="H1675" s="29">
        <v>5.0542943688186561E-3</v>
      </c>
      <c r="I1675" s="29">
        <v>5.0542943688186561E-3</v>
      </c>
      <c r="J1675" s="29">
        <v>2.1339524233558073E-5</v>
      </c>
      <c r="K1675" s="59">
        <v>2.1339524233558073E-5</v>
      </c>
      <c r="L1675" s="59">
        <v>1.781102502449016E-5</v>
      </c>
      <c r="M1675" s="59">
        <v>1.781102502449016E-5</v>
      </c>
      <c r="N1675" s="29"/>
      <c r="O1675" s="29"/>
      <c r="P1675" s="29">
        <v>2.1050326630414949E-5</v>
      </c>
      <c r="Q1675" s="29">
        <v>2.1050326630414949E-5</v>
      </c>
      <c r="R1675" s="29">
        <v>4.6272738837298055E-4</v>
      </c>
      <c r="S1675" s="29">
        <v>4.6272738837298055E-4</v>
      </c>
      <c r="T1675" s="29">
        <v>0</v>
      </c>
      <c r="U1675" s="29">
        <v>0</v>
      </c>
      <c r="V1675" s="29"/>
      <c r="W1675" s="29"/>
      <c r="X1675" s="29">
        <v>4.2480201452501731E-4</v>
      </c>
      <c r="Y1675" s="29">
        <v>4.2480201452501731E-4</v>
      </c>
      <c r="Z1675" s="28" t="s">
        <v>19</v>
      </c>
      <c r="AA1675" s="37"/>
      <c r="AB1675" s="38">
        <f t="shared" si="31"/>
        <v>-5.2875170269915452</v>
      </c>
    </row>
    <row r="1676" spans="1:28">
      <c r="A1676" s="27">
        <v>43673</v>
      </c>
      <c r="B1676" s="29">
        <v>3.4490239994671465E-3</v>
      </c>
      <c r="C1676" s="29">
        <v>3.4490239994671465E-3</v>
      </c>
      <c r="D1676" s="29">
        <v>0</v>
      </c>
      <c r="E1676" s="29">
        <v>3.1661494038414521E-3</v>
      </c>
      <c r="F1676" s="29"/>
      <c r="G1676" s="29"/>
      <c r="H1676" s="29">
        <v>3.1661494038414521E-3</v>
      </c>
      <c r="I1676" s="29">
        <v>3.1661494038414521E-3</v>
      </c>
      <c r="J1676" s="29">
        <v>3.5691508146419942E-5</v>
      </c>
      <c r="K1676" s="59">
        <v>3.5691508146419942E-5</v>
      </c>
      <c r="L1676" s="59">
        <v>0</v>
      </c>
      <c r="M1676" s="59">
        <v>0</v>
      </c>
      <c r="N1676" s="29"/>
      <c r="O1676" s="29"/>
      <c r="P1676" s="29">
        <v>3.2764403401204151E-5</v>
      </c>
      <c r="Q1676" s="29">
        <v>3.2764403401204151E-5</v>
      </c>
      <c r="R1676" s="29">
        <v>0</v>
      </c>
      <c r="S1676" s="29">
        <v>0</v>
      </c>
      <c r="T1676" s="29">
        <v>0</v>
      </c>
      <c r="U1676" s="29">
        <v>0</v>
      </c>
      <c r="V1676" s="29"/>
      <c r="W1676" s="29"/>
      <c r="X1676" s="29">
        <v>0</v>
      </c>
      <c r="Y1676" s="29">
        <v>0</v>
      </c>
      <c r="Z1676" s="28" t="s">
        <v>19</v>
      </c>
      <c r="AA1676" s="37"/>
      <c r="AB1676" s="38">
        <f t="shared" si="31"/>
        <v>-5.7552391285415183</v>
      </c>
    </row>
    <row r="1677" spans="1:28">
      <c r="A1677" s="27">
        <v>43674</v>
      </c>
      <c r="B1677" s="29">
        <v>9.4290025124030008E-2</v>
      </c>
      <c r="C1677" s="29">
        <v>9.4290025124030008E-2</v>
      </c>
      <c r="D1677" s="29">
        <v>0.22689583518864723</v>
      </c>
      <c r="E1677" s="29">
        <v>0.10515846526282485</v>
      </c>
      <c r="F1677" s="29"/>
      <c r="G1677" s="29"/>
      <c r="H1677" s="29">
        <v>0.10515846526282485</v>
      </c>
      <c r="I1677" s="29">
        <v>0.10515846526282485</v>
      </c>
      <c r="J1677" s="29">
        <v>4.4156277827248438E-4</v>
      </c>
      <c r="K1677" s="59">
        <v>4.4156277827248438E-4</v>
      </c>
      <c r="L1677" s="59">
        <v>1.9057796776204472E-3</v>
      </c>
      <c r="M1677" s="59">
        <v>1.9057796776204472E-3</v>
      </c>
      <c r="N1677" s="29"/>
      <c r="O1677" s="29"/>
      <c r="P1677" s="29">
        <v>5.6157074559322665E-4</v>
      </c>
      <c r="Q1677" s="29">
        <v>5.6157074559322665E-4</v>
      </c>
      <c r="R1677" s="29">
        <v>0</v>
      </c>
      <c r="S1677" s="29">
        <v>0</v>
      </c>
      <c r="T1677" s="29">
        <v>0</v>
      </c>
      <c r="U1677" s="29">
        <v>0</v>
      </c>
      <c r="V1677" s="29"/>
      <c r="W1677" s="29"/>
      <c r="X1677" s="29">
        <v>0</v>
      </c>
      <c r="Y1677" s="29">
        <v>0</v>
      </c>
      <c r="Z1677" s="28" t="s">
        <v>19</v>
      </c>
      <c r="AA1677" s="37"/>
      <c r="AB1677" s="38">
        <f t="shared" si="31"/>
        <v>-2.2522868735325381</v>
      </c>
    </row>
    <row r="1678" spans="1:28">
      <c r="A1678" s="27">
        <v>43675</v>
      </c>
      <c r="B1678" s="29">
        <v>1.5136602859642552E-2</v>
      </c>
      <c r="C1678" s="29">
        <v>1.5136602859642552E-2</v>
      </c>
      <c r="D1678" s="29">
        <v>3.7412369756879324E-2</v>
      </c>
      <c r="E1678" s="29">
        <v>1.695853667782574E-2</v>
      </c>
      <c r="F1678" s="29"/>
      <c r="G1678" s="29"/>
      <c r="H1678" s="29">
        <v>1.695853667782574E-2</v>
      </c>
      <c r="I1678" s="29">
        <v>1.695853667782574E-2</v>
      </c>
      <c r="J1678" s="29">
        <v>2.1155225512993321E-4</v>
      </c>
      <c r="K1678" s="59">
        <v>2.1155225512993321E-4</v>
      </c>
      <c r="L1678" s="59">
        <v>3.5354884673612964E-4</v>
      </c>
      <c r="M1678" s="59">
        <v>3.5354884673612964E-4</v>
      </c>
      <c r="N1678" s="29"/>
      <c r="O1678" s="29"/>
      <c r="P1678" s="29">
        <v>2.2315728668454498E-4</v>
      </c>
      <c r="Q1678" s="29">
        <v>2.2315728668454498E-4</v>
      </c>
      <c r="R1678" s="29">
        <v>8.8913965832312382E-5</v>
      </c>
      <c r="S1678" s="29">
        <v>8.8913965832312382E-5</v>
      </c>
      <c r="T1678" s="29">
        <v>0</v>
      </c>
      <c r="U1678" s="29">
        <v>0</v>
      </c>
      <c r="V1678" s="29"/>
      <c r="W1678" s="29"/>
      <c r="X1678" s="29">
        <v>8.1549587527710146E-5</v>
      </c>
      <c r="Y1678" s="29">
        <v>8.1549587527710146E-5</v>
      </c>
      <c r="Z1678" s="28" t="s">
        <v>19</v>
      </c>
      <c r="AA1678" s="37"/>
      <c r="AB1678" s="38">
        <f t="shared" si="31"/>
        <v>-4.076983933129358</v>
      </c>
    </row>
    <row r="1679" spans="1:28">
      <c r="A1679" s="27">
        <v>43676</v>
      </c>
      <c r="B1679" s="29">
        <v>6.9046028919136546E-4</v>
      </c>
      <c r="C1679" s="29">
        <v>6.9046028919136546E-4</v>
      </c>
      <c r="D1679" s="29">
        <v>9.6034078427880143E-3</v>
      </c>
      <c r="E1679" s="29">
        <v>1.4209700375898673E-3</v>
      </c>
      <c r="F1679" s="29"/>
      <c r="G1679" s="29"/>
      <c r="H1679" s="29">
        <v>1.4209700375898673E-3</v>
      </c>
      <c r="I1679" s="29">
        <v>1.4209700375898673E-3</v>
      </c>
      <c r="J1679" s="29">
        <v>6.3605139295255055E-6</v>
      </c>
      <c r="K1679" s="59">
        <v>6.3605139295255055E-6</v>
      </c>
      <c r="L1679" s="59">
        <v>8.9055125122450805E-5</v>
      </c>
      <c r="M1679" s="59">
        <v>8.9055125122450805E-5</v>
      </c>
      <c r="N1679" s="29"/>
      <c r="O1679" s="29"/>
      <c r="P1679" s="29">
        <v>1.313820663479435E-5</v>
      </c>
      <c r="Q1679" s="29">
        <v>1.313820663479435E-5</v>
      </c>
      <c r="R1679" s="29">
        <v>1.8827121231395497E-3</v>
      </c>
      <c r="S1679" s="29">
        <v>1.8827121231395497E-3</v>
      </c>
      <c r="T1679" s="29">
        <v>0</v>
      </c>
      <c r="U1679" s="29">
        <v>0</v>
      </c>
      <c r="V1679" s="29"/>
      <c r="W1679" s="29"/>
      <c r="X1679" s="29">
        <v>1.7284040728440567E-3</v>
      </c>
      <c r="Y1679" s="29">
        <v>1.7284040728440567E-3</v>
      </c>
      <c r="Z1679" s="28" t="s">
        <v>19</v>
      </c>
      <c r="AA1679" s="37"/>
      <c r="AB1679" s="38">
        <f t="shared" si="31"/>
        <v>-6.5564155155293991</v>
      </c>
    </row>
    <row r="1680" spans="1:28">
      <c r="A1680" s="27">
        <v>43677</v>
      </c>
      <c r="B1680" s="29">
        <v>2.7761883560191665E-2</v>
      </c>
      <c r="C1680" s="29">
        <v>2.7761883560191665E-2</v>
      </c>
      <c r="D1680" s="29">
        <v>4.8876302431204846E-2</v>
      </c>
      <c r="E1680" s="29">
        <v>2.9492432149678227E-2</v>
      </c>
      <c r="F1680" s="29"/>
      <c r="G1680" s="29"/>
      <c r="H1680" s="29">
        <v>2.9492432149678227E-2</v>
      </c>
      <c r="I1680" s="29">
        <v>2.9492432149678227E-2</v>
      </c>
      <c r="J1680" s="29">
        <v>2.4763070856125176E-4</v>
      </c>
      <c r="K1680" s="59">
        <v>2.4763070856125176E-4</v>
      </c>
      <c r="L1680" s="59">
        <v>1.008104016386143E-4</v>
      </c>
      <c r="M1680" s="59">
        <v>1.008104016386143E-4</v>
      </c>
      <c r="N1680" s="29"/>
      <c r="O1680" s="29"/>
      <c r="P1680" s="29">
        <v>2.3559724097660677E-4</v>
      </c>
      <c r="Q1680" s="29">
        <v>2.3559724097660677E-4</v>
      </c>
      <c r="R1680" s="29">
        <v>0</v>
      </c>
      <c r="S1680" s="29">
        <v>0</v>
      </c>
      <c r="T1680" s="29">
        <v>0</v>
      </c>
      <c r="U1680" s="29">
        <v>0</v>
      </c>
      <c r="V1680" s="29"/>
      <c r="W1680" s="29"/>
      <c r="X1680" s="29">
        <v>0</v>
      </c>
      <c r="Y1680" s="29">
        <v>0</v>
      </c>
      <c r="Z1680" s="28" t="s">
        <v>19</v>
      </c>
      <c r="AA1680" s="37"/>
      <c r="AB1680" s="38">
        <f t="shared" si="31"/>
        <v>-3.5236215858467279</v>
      </c>
    </row>
    <row r="1681" spans="1:28">
      <c r="A1681" s="27">
        <v>43678</v>
      </c>
      <c r="B1681" s="29">
        <v>5.8601928004170786E-2</v>
      </c>
      <c r="C1681" s="29">
        <v>5.8601928004170786E-2</v>
      </c>
      <c r="D1681" s="29">
        <v>1.3022827797073045E-3</v>
      </c>
      <c r="E1681" s="29">
        <v>5.3905440457124455E-2</v>
      </c>
      <c r="F1681" s="29"/>
      <c r="G1681" s="29"/>
      <c r="H1681" s="29">
        <v>5.3905440457124455E-2</v>
      </c>
      <c r="I1681" s="29">
        <v>5.3905440457124455E-2</v>
      </c>
      <c r="J1681" s="29">
        <v>9.3343034544447377E-4</v>
      </c>
      <c r="K1681" s="59">
        <v>9.3343034544447377E-4</v>
      </c>
      <c r="L1681" s="59">
        <v>1.781102502449016E-5</v>
      </c>
      <c r="M1681" s="59">
        <v>1.781102502449016E-5</v>
      </c>
      <c r="N1681" s="29"/>
      <c r="O1681" s="29"/>
      <c r="P1681" s="29">
        <v>8.5838390633905328E-4</v>
      </c>
      <c r="Q1681" s="29">
        <v>8.5838390633905328E-4</v>
      </c>
      <c r="R1681" s="29">
        <v>2.2738837298053684E-4</v>
      </c>
      <c r="S1681" s="29">
        <v>2.2738837298053684E-4</v>
      </c>
      <c r="T1681" s="29">
        <v>0</v>
      </c>
      <c r="U1681" s="29">
        <v>0</v>
      </c>
      <c r="V1681" s="29"/>
      <c r="W1681" s="29"/>
      <c r="X1681" s="29">
        <v>2.0875150541951025E-4</v>
      </c>
      <c r="Y1681" s="29">
        <v>2.0875150541951025E-4</v>
      </c>
      <c r="Z1681" s="28" t="s">
        <v>19</v>
      </c>
      <c r="AA1681" s="37"/>
      <c r="AB1681" s="38">
        <f t="shared" si="31"/>
        <v>-2.9205238700361353</v>
      </c>
    </row>
    <row r="1682" spans="1:28">
      <c r="A1682" s="27">
        <v>43679</v>
      </c>
      <c r="B1682" s="29">
        <v>2.4285284951024041E-2</v>
      </c>
      <c r="C1682" s="29">
        <v>2.4285284951024041E-2</v>
      </c>
      <c r="D1682" s="29">
        <v>3.4776026360317036E-3</v>
      </c>
      <c r="E1682" s="29">
        <v>2.2579876646837711E-2</v>
      </c>
      <c r="F1682" s="29"/>
      <c r="G1682" s="29"/>
      <c r="H1682" s="29">
        <v>2.2579876646837711E-2</v>
      </c>
      <c r="I1682" s="29">
        <v>2.2579876646837711E-2</v>
      </c>
      <c r="J1682" s="29">
        <v>1.711614298435314E-4</v>
      </c>
      <c r="K1682" s="59">
        <v>1.711614298435314E-4</v>
      </c>
      <c r="L1682" s="59">
        <v>3.5622050048980319E-5</v>
      </c>
      <c r="M1682" s="59">
        <v>3.5622050048980319E-5</v>
      </c>
      <c r="N1682" s="29"/>
      <c r="O1682" s="29"/>
      <c r="P1682" s="29">
        <v>1.6005255282653926E-4</v>
      </c>
      <c r="Q1682" s="29">
        <v>1.6005255282653926E-4</v>
      </c>
      <c r="R1682" s="29">
        <v>0</v>
      </c>
      <c r="S1682" s="29">
        <v>0</v>
      </c>
      <c r="T1682" s="29">
        <v>0</v>
      </c>
      <c r="U1682" s="29">
        <v>0</v>
      </c>
      <c r="V1682" s="29"/>
      <c r="W1682" s="29"/>
      <c r="X1682" s="29">
        <v>0</v>
      </c>
      <c r="Y1682" s="29">
        <v>0</v>
      </c>
      <c r="Z1682" s="28" t="s">
        <v>19</v>
      </c>
      <c r="AA1682" s="37"/>
      <c r="AB1682" s="38">
        <f t="shared" si="31"/>
        <v>-3.7906961832145285</v>
      </c>
    </row>
    <row r="1683" spans="1:28">
      <c r="A1683" s="27">
        <v>43680</v>
      </c>
      <c r="B1683" s="29">
        <v>6.5195267777636359E-4</v>
      </c>
      <c r="C1683" s="29">
        <v>6.5195267777636359E-4</v>
      </c>
      <c r="D1683" s="29">
        <v>0</v>
      </c>
      <c r="E1683" s="29">
        <v>5.985183022517419E-4</v>
      </c>
      <c r="F1683" s="29"/>
      <c r="G1683" s="29"/>
      <c r="H1683" s="29">
        <v>5.985183022517419E-4</v>
      </c>
      <c r="I1683" s="29">
        <v>5.985183022517419E-4</v>
      </c>
      <c r="J1683" s="29">
        <v>1.1130899376669634E-5</v>
      </c>
      <c r="K1683" s="59">
        <v>1.1130899376669634E-5</v>
      </c>
      <c r="L1683" s="59">
        <v>0</v>
      </c>
      <c r="M1683" s="59">
        <v>0</v>
      </c>
      <c r="N1683" s="29"/>
      <c r="O1683" s="29"/>
      <c r="P1683" s="29">
        <v>1.0218605160395605E-5</v>
      </c>
      <c r="Q1683" s="29">
        <v>1.0218605160395605E-5</v>
      </c>
      <c r="R1683" s="29">
        <v>4.8721536700165376E-3</v>
      </c>
      <c r="S1683" s="29">
        <v>4.8721536700165376E-3</v>
      </c>
      <c r="T1683" s="29">
        <v>0</v>
      </c>
      <c r="U1683" s="29">
        <v>0</v>
      </c>
      <c r="V1683" s="29"/>
      <c r="W1683" s="29"/>
      <c r="X1683" s="29">
        <v>4.4728294587788771E-3</v>
      </c>
      <c r="Y1683" s="29">
        <v>4.4728294587788771E-3</v>
      </c>
      <c r="Z1683" s="28" t="s">
        <v>19</v>
      </c>
      <c r="AA1683" s="37"/>
      <c r="AB1683" s="38">
        <f t="shared" si="31"/>
        <v>-7.4210534532303996</v>
      </c>
    </row>
    <row r="1684" spans="1:28">
      <c r="A1684" s="27">
        <v>43681</v>
      </c>
      <c r="B1684" s="29">
        <v>6.2351588008310887E-4</v>
      </c>
      <c r="C1684" s="29">
        <v>6.2351588008310887E-4</v>
      </c>
      <c r="D1684" s="29">
        <v>0</v>
      </c>
      <c r="E1684" s="29">
        <v>5.7241219906815888E-4</v>
      </c>
      <c r="F1684" s="29"/>
      <c r="G1684" s="29"/>
      <c r="H1684" s="29">
        <v>5.7241219906815888E-4</v>
      </c>
      <c r="I1684" s="29">
        <v>5.7241219906815888E-4</v>
      </c>
      <c r="J1684" s="29">
        <v>6.3605139295255055E-6</v>
      </c>
      <c r="K1684" s="59">
        <v>6.3605139295255055E-6</v>
      </c>
      <c r="L1684" s="59">
        <v>0</v>
      </c>
      <c r="M1684" s="59">
        <v>0</v>
      </c>
      <c r="N1684" s="29"/>
      <c r="O1684" s="29"/>
      <c r="P1684" s="29">
        <v>5.8392029487974892E-6</v>
      </c>
      <c r="Q1684" s="29">
        <v>5.8392029487974892E-6</v>
      </c>
      <c r="R1684" s="29">
        <v>0</v>
      </c>
      <c r="S1684" s="29">
        <v>0</v>
      </c>
      <c r="T1684" s="29">
        <v>0</v>
      </c>
      <c r="U1684" s="29">
        <v>0</v>
      </c>
      <c r="V1684" s="29"/>
      <c r="W1684" s="29"/>
      <c r="X1684" s="29">
        <v>0</v>
      </c>
      <c r="Y1684" s="29">
        <v>0</v>
      </c>
      <c r="Z1684" s="28" t="s">
        <v>19</v>
      </c>
      <c r="AA1684" s="37"/>
      <c r="AB1684" s="38">
        <f t="shared" si="31"/>
        <v>-7.4656511983704359</v>
      </c>
    </row>
    <row r="1685" spans="1:28">
      <c r="A1685" s="27">
        <v>43682</v>
      </c>
      <c r="B1685" s="29">
        <v>4.7909723105626939E-2</v>
      </c>
      <c r="C1685" s="29">
        <v>4.7909723105626939E-2</v>
      </c>
      <c r="D1685" s="29">
        <v>1.4546394751684621</v>
      </c>
      <c r="E1685" s="29">
        <v>0.16320601437903723</v>
      </c>
      <c r="F1685" s="29"/>
      <c r="G1685" s="29"/>
      <c r="H1685" s="29">
        <v>0.16320601437903723</v>
      </c>
      <c r="I1685" s="29">
        <v>0.16320601437903723</v>
      </c>
      <c r="J1685" s="29">
        <v>1.5265233430861218E-4</v>
      </c>
      <c r="K1685" s="59">
        <v>1.5265233430861218E-4</v>
      </c>
      <c r="L1685" s="59">
        <v>1.4426930269837029E-2</v>
      </c>
      <c r="M1685" s="59">
        <v>1.4426930269837029E-2</v>
      </c>
      <c r="N1685" s="29"/>
      <c r="O1685" s="29"/>
      <c r="P1685" s="29">
        <v>1.3225794679026309E-3</v>
      </c>
      <c r="Q1685" s="29">
        <v>1.3225794679026309E-3</v>
      </c>
      <c r="R1685" s="29">
        <v>0</v>
      </c>
      <c r="S1685" s="29">
        <v>0</v>
      </c>
      <c r="T1685" s="29">
        <v>2.0999198503873898E-2</v>
      </c>
      <c r="U1685" s="29">
        <v>2.0999198503873898E-2</v>
      </c>
      <c r="V1685" s="29"/>
      <c r="W1685" s="29"/>
      <c r="X1685" s="29">
        <v>1.72110506915806E-3</v>
      </c>
      <c r="Y1685" s="29">
        <v>1.72110506915806E-3</v>
      </c>
      <c r="Z1685" s="28" t="s">
        <v>19</v>
      </c>
      <c r="AA1685" s="37"/>
      <c r="AB1685" s="38">
        <f t="shared" si="31"/>
        <v>-1.8127419843184505</v>
      </c>
    </row>
    <row r="1686" spans="1:28">
      <c r="A1686" s="27">
        <v>43683</v>
      </c>
      <c r="B1686" s="29">
        <v>5.0956939320697097E-3</v>
      </c>
      <c r="C1686" s="29">
        <v>5.0956939320697097E-3</v>
      </c>
      <c r="D1686" s="29">
        <v>7.3667126047506248E-2</v>
      </c>
      <c r="E1686" s="29">
        <v>1.0716242265606178E-2</v>
      </c>
      <c r="F1686" s="29"/>
      <c r="G1686" s="29"/>
      <c r="H1686" s="29">
        <v>1.0716242265606178E-2</v>
      </c>
      <c r="I1686" s="29">
        <v>1.0716242265606178E-2</v>
      </c>
      <c r="J1686" s="29">
        <v>7.1940592799898224E-4</v>
      </c>
      <c r="K1686" s="59">
        <v>7.1940592799898224E-4</v>
      </c>
      <c r="L1686" s="59">
        <v>8.7756170674758419E-4</v>
      </c>
      <c r="M1686" s="59">
        <v>8.7756170674758419E-4</v>
      </c>
      <c r="N1686" s="29"/>
      <c r="O1686" s="29"/>
      <c r="P1686" s="29">
        <v>7.3238850471137539E-4</v>
      </c>
      <c r="Q1686" s="29">
        <v>7.3238850471137539E-4</v>
      </c>
      <c r="R1686" s="29">
        <v>0</v>
      </c>
      <c r="S1686" s="29">
        <v>0</v>
      </c>
      <c r="T1686" s="29">
        <v>0</v>
      </c>
      <c r="U1686" s="29">
        <v>0</v>
      </c>
      <c r="V1686" s="29"/>
      <c r="W1686" s="29"/>
      <c r="X1686" s="29">
        <v>0</v>
      </c>
      <c r="Y1686" s="29">
        <v>0</v>
      </c>
      <c r="Z1686" s="28" t="s">
        <v>19</v>
      </c>
      <c r="AA1686" s="37"/>
      <c r="AB1686" s="38">
        <f t="shared" si="31"/>
        <v>-4.5359947197160055</v>
      </c>
    </row>
    <row r="1687" spans="1:28">
      <c r="A1687" s="27">
        <v>43684</v>
      </c>
      <c r="B1687" s="29">
        <v>9.6783170080142324E-4</v>
      </c>
      <c r="C1687" s="29">
        <v>9.6783170080142324E-4</v>
      </c>
      <c r="D1687" s="29">
        <v>4.9327633805325479E-3</v>
      </c>
      <c r="E1687" s="29">
        <v>1.2927995328637625E-3</v>
      </c>
      <c r="F1687" s="29"/>
      <c r="G1687" s="29"/>
      <c r="H1687" s="29">
        <v>1.2927995328637625E-3</v>
      </c>
      <c r="I1687" s="29">
        <v>1.2927995328637625E-3</v>
      </c>
      <c r="J1687" s="29">
        <v>7.9506424119068821E-6</v>
      </c>
      <c r="K1687" s="59">
        <v>7.9506424119068821E-6</v>
      </c>
      <c r="L1687" s="59">
        <v>3.5622050048980319E-5</v>
      </c>
      <c r="M1687" s="59">
        <v>3.5622050048980319E-5</v>
      </c>
      <c r="N1687" s="29"/>
      <c r="O1687" s="29"/>
      <c r="P1687" s="29">
        <v>1.0218605160395605E-5</v>
      </c>
      <c r="Q1687" s="29">
        <v>1.0218605160395605E-5</v>
      </c>
      <c r="R1687" s="29">
        <v>3.1691260653860832E-3</v>
      </c>
      <c r="S1687" s="29">
        <v>3.1691260653860832E-3</v>
      </c>
      <c r="T1687" s="29">
        <v>1.7116395048535044E-2</v>
      </c>
      <c r="U1687" s="29">
        <v>1.7116395048535044E-2</v>
      </c>
      <c r="V1687" s="29"/>
      <c r="W1687" s="29"/>
      <c r="X1687" s="29">
        <v>4.3122513776869455E-3</v>
      </c>
      <c r="Y1687" s="29">
        <v>4.3122513776869455E-3</v>
      </c>
      <c r="Z1687" s="28" t="s">
        <v>19</v>
      </c>
      <c r="AA1687" s="37"/>
      <c r="AB1687" s="38">
        <f t="shared" si="31"/>
        <v>-6.650945231534326</v>
      </c>
    </row>
    <row r="1688" spans="1:28">
      <c r="A1688" s="27">
        <v>43685</v>
      </c>
      <c r="B1688" s="29">
        <v>7.5811652726540182E-2</v>
      </c>
      <c r="C1688" s="29">
        <v>7.5811652726540182E-2</v>
      </c>
      <c r="D1688" s="29">
        <v>0.36576483509959312</v>
      </c>
      <c r="E1688" s="29">
        <v>9.9576364122963751E-2</v>
      </c>
      <c r="F1688" s="29"/>
      <c r="G1688" s="29"/>
      <c r="H1688" s="29">
        <v>9.9576364122963751E-2</v>
      </c>
      <c r="I1688" s="29">
        <v>9.9576364122963751E-2</v>
      </c>
      <c r="J1688" s="29">
        <v>2.6112930924818739E-3</v>
      </c>
      <c r="K1688" s="59">
        <v>2.6112930924818739E-3</v>
      </c>
      <c r="L1688" s="59">
        <v>1.1577166265918605E-3</v>
      </c>
      <c r="M1688" s="59">
        <v>1.1577166265918605E-3</v>
      </c>
      <c r="N1688" s="29"/>
      <c r="O1688" s="29"/>
      <c r="P1688" s="29">
        <v>2.4921572205393963E-3</v>
      </c>
      <c r="Q1688" s="29">
        <v>2.4921572205393963E-3</v>
      </c>
      <c r="R1688" s="29">
        <v>1.2037272611627018E-3</v>
      </c>
      <c r="S1688" s="29">
        <v>1.2037272611627018E-3</v>
      </c>
      <c r="T1688" s="29">
        <v>0</v>
      </c>
      <c r="U1688" s="29">
        <v>0</v>
      </c>
      <c r="V1688" s="29"/>
      <c r="W1688" s="29"/>
      <c r="X1688" s="29">
        <v>1.1050691580599247E-3</v>
      </c>
      <c r="Y1688" s="29">
        <v>1.1050691580599247E-3</v>
      </c>
      <c r="Z1688" s="28" t="s">
        <v>19</v>
      </c>
      <c r="AA1688" s="37"/>
      <c r="AB1688" s="38">
        <f t="shared" si="31"/>
        <v>-2.3068304505559558</v>
      </c>
    </row>
    <row r="1689" spans="1:28">
      <c r="A1689" s="27">
        <v>43686</v>
      </c>
      <c r="B1689" s="29">
        <v>0.68047581281610026</v>
      </c>
      <c r="C1689" s="29">
        <v>0.68047581281610026</v>
      </c>
      <c r="D1689" s="29">
        <v>8.2128194852613721</v>
      </c>
      <c r="E1689" s="29">
        <v>1.2977791830896539</v>
      </c>
      <c r="F1689" s="29"/>
      <c r="G1689" s="29"/>
      <c r="H1689" s="29">
        <v>1.2977791830896539</v>
      </c>
      <c r="I1689" s="29">
        <v>1.2977791830896539</v>
      </c>
      <c r="J1689" s="29">
        <v>1.3001246611590847E-2</v>
      </c>
      <c r="K1689" s="59">
        <v>1.3001246611590847E-2</v>
      </c>
      <c r="L1689" s="59">
        <v>0.17116982812360851</v>
      </c>
      <c r="M1689" s="59">
        <v>0.17116982812360851</v>
      </c>
      <c r="N1689" s="29"/>
      <c r="O1689" s="29"/>
      <c r="P1689" s="29">
        <v>2.5964654606083236E-2</v>
      </c>
      <c r="Q1689" s="29">
        <v>2.5964654606083236E-2</v>
      </c>
      <c r="R1689" s="29">
        <v>2.3613407963363441E-3</v>
      </c>
      <c r="S1689" s="29">
        <v>2.3613407963363441E-3</v>
      </c>
      <c r="T1689" s="29">
        <v>9.7398968564159777E-2</v>
      </c>
      <c r="U1689" s="29">
        <v>9.7398968564159777E-2</v>
      </c>
      <c r="V1689" s="29"/>
      <c r="W1689" s="29"/>
      <c r="X1689" s="29">
        <v>1.0176806096014774E-2</v>
      </c>
      <c r="Y1689" s="29">
        <v>1.0176806096014774E-2</v>
      </c>
      <c r="Z1689" s="28" t="s">
        <v>19</v>
      </c>
      <c r="AA1689" s="37"/>
      <c r="AB1689" s="38">
        <f t="shared" si="31"/>
        <v>0.26065448292345383</v>
      </c>
    </row>
    <row r="1690" spans="1:28">
      <c r="A1690" s="27">
        <v>43687</v>
      </c>
      <c r="B1690" s="29">
        <v>1.6461658026968574E-2</v>
      </c>
      <c r="C1690" s="29">
        <v>1.6461658026968574E-2</v>
      </c>
      <c r="D1690" s="29">
        <v>2.9211268441832163E-2</v>
      </c>
      <c r="E1690" s="29">
        <v>1.7506622629344423E-2</v>
      </c>
      <c r="F1690" s="29"/>
      <c r="G1690" s="29"/>
      <c r="H1690" s="29">
        <v>1.7506622629344423E-2</v>
      </c>
      <c r="I1690" s="29">
        <v>1.7506622629344423E-2</v>
      </c>
      <c r="J1690" s="29">
        <v>9.1352881312810086E-5</v>
      </c>
      <c r="K1690" s="59">
        <v>9.1352881312810086E-5</v>
      </c>
      <c r="L1690" s="59">
        <v>9.0836227624899808E-4</v>
      </c>
      <c r="M1690" s="59">
        <v>9.0836227624899808E-4</v>
      </c>
      <c r="N1690" s="29"/>
      <c r="O1690" s="29"/>
      <c r="P1690" s="29">
        <v>1.5831538994927189E-4</v>
      </c>
      <c r="Q1690" s="29">
        <v>1.5831538994927189E-4</v>
      </c>
      <c r="R1690" s="29">
        <v>0</v>
      </c>
      <c r="S1690" s="29">
        <v>0</v>
      </c>
      <c r="T1690" s="29">
        <v>0</v>
      </c>
      <c r="U1690" s="29">
        <v>0</v>
      </c>
      <c r="V1690" s="29"/>
      <c r="W1690" s="29"/>
      <c r="X1690" s="29">
        <v>0</v>
      </c>
      <c r="Y1690" s="29">
        <v>0</v>
      </c>
      <c r="Z1690" s="28" t="s">
        <v>19</v>
      </c>
      <c r="AA1690" s="37"/>
      <c r="AB1690" s="38">
        <f t="shared" si="31"/>
        <v>-4.0451760336789588</v>
      </c>
    </row>
    <row r="1691" spans="1:28">
      <c r="A1691" s="27">
        <v>43688</v>
      </c>
      <c r="B1691" s="29">
        <v>4.1152392613323152E-2</v>
      </c>
      <c r="C1691" s="29">
        <v>4.1152392613323152E-2</v>
      </c>
      <c r="D1691" s="29">
        <v>0.33739424703891685</v>
      </c>
      <c r="E1691" s="29">
        <v>6.5432526793425996E-2</v>
      </c>
      <c r="F1691" s="29"/>
      <c r="G1691" s="29"/>
      <c r="H1691" s="29">
        <v>6.5432526793425996E-2</v>
      </c>
      <c r="I1691" s="29">
        <v>6.5432526793425996E-2</v>
      </c>
      <c r="J1691" s="29">
        <v>1.5392443709451726E-4</v>
      </c>
      <c r="K1691" s="59">
        <v>1.5392443709451726E-4</v>
      </c>
      <c r="L1691" s="59">
        <v>2.1195119779143291E-3</v>
      </c>
      <c r="M1691" s="59">
        <v>2.1195119779143291E-3</v>
      </c>
      <c r="N1691" s="29"/>
      <c r="O1691" s="29"/>
      <c r="P1691" s="29">
        <v>3.1502499908762444E-4</v>
      </c>
      <c r="Q1691" s="29">
        <v>3.1502499908762444E-4</v>
      </c>
      <c r="R1691" s="29">
        <v>0</v>
      </c>
      <c r="S1691" s="29">
        <v>0</v>
      </c>
      <c r="T1691" s="29">
        <v>0</v>
      </c>
      <c r="U1691" s="29">
        <v>0</v>
      </c>
      <c r="V1691" s="29"/>
      <c r="W1691" s="29"/>
      <c r="X1691" s="29">
        <v>0</v>
      </c>
      <c r="Y1691" s="29">
        <v>0</v>
      </c>
      <c r="Z1691" s="28" t="s">
        <v>19</v>
      </c>
      <c r="AA1691" s="37"/>
      <c r="AB1691" s="38">
        <f t="shared" si="31"/>
        <v>-2.7267357925758517</v>
      </c>
    </row>
    <row r="1692" spans="1:28">
      <c r="A1692" s="27">
        <v>43689</v>
      </c>
      <c r="B1692" s="29">
        <v>2.1982121655429655E-2</v>
      </c>
      <c r="C1692" s="29">
        <v>2.1982121655429655E-2</v>
      </c>
      <c r="D1692" s="29">
        <v>0.30287345266720073</v>
      </c>
      <c r="E1692" s="29">
        <v>4.5004119071080005E-2</v>
      </c>
      <c r="F1692" s="29"/>
      <c r="G1692" s="29"/>
      <c r="H1692" s="29">
        <v>4.5004119071080005E-2</v>
      </c>
      <c r="I1692" s="29">
        <v>4.5004119071080005E-2</v>
      </c>
      <c r="J1692" s="29">
        <v>4.019844803460119E-5</v>
      </c>
      <c r="K1692" s="59">
        <v>4.019844803460119E-5</v>
      </c>
      <c r="L1692" s="59">
        <v>1.1525514293347584E-3</v>
      </c>
      <c r="M1692" s="59">
        <v>1.1525514293347584E-3</v>
      </c>
      <c r="N1692" s="29"/>
      <c r="O1692" s="29"/>
      <c r="P1692" s="29">
        <v>1.313674683405715E-4</v>
      </c>
      <c r="Q1692" s="29">
        <v>1.313674683405715E-4</v>
      </c>
      <c r="R1692" s="29">
        <v>2.4090446508077852E-3</v>
      </c>
      <c r="S1692" s="29">
        <v>2.4090446508077852E-3</v>
      </c>
      <c r="T1692" s="29">
        <v>0</v>
      </c>
      <c r="U1692" s="29">
        <v>0</v>
      </c>
      <c r="V1692" s="29"/>
      <c r="W1692" s="29"/>
      <c r="X1692" s="29">
        <v>2.2115981168570492E-3</v>
      </c>
      <c r="Y1692" s="29">
        <v>2.2115981168570492E-3</v>
      </c>
      <c r="Z1692" s="28" t="s">
        <v>19</v>
      </c>
      <c r="AA1692" s="37"/>
      <c r="AB1692" s="38">
        <f t="shared" si="31"/>
        <v>-3.1010012584879929</v>
      </c>
    </row>
    <row r="1693" spans="1:28">
      <c r="A1693" s="27">
        <v>43690</v>
      </c>
      <c r="B1693" s="29">
        <v>5.2545106644616875E-3</v>
      </c>
      <c r="C1693" s="29">
        <v>5.2545106644616875E-3</v>
      </c>
      <c r="D1693" s="29">
        <v>5.0826134710719208E-3</v>
      </c>
      <c r="E1693" s="29">
        <v>5.2404218824130492E-3</v>
      </c>
      <c r="F1693" s="29"/>
      <c r="G1693" s="29"/>
      <c r="H1693" s="29">
        <v>5.2404218824130492E-3</v>
      </c>
      <c r="I1693" s="29">
        <v>5.2404218824130492E-3</v>
      </c>
      <c r="J1693" s="29">
        <v>5.9931942500954078E-5</v>
      </c>
      <c r="K1693" s="59">
        <v>5.9931942500954078E-5</v>
      </c>
      <c r="L1693" s="59">
        <v>3.5443939798735421E-5</v>
      </c>
      <c r="M1693" s="59">
        <v>3.5443939798735421E-5</v>
      </c>
      <c r="N1693" s="29"/>
      <c r="O1693" s="29"/>
      <c r="P1693" s="29">
        <v>5.7924893252071095E-5</v>
      </c>
      <c r="Q1693" s="29">
        <v>5.7924893252071095E-5</v>
      </c>
      <c r="R1693" s="29">
        <v>0</v>
      </c>
      <c r="S1693" s="29">
        <v>0</v>
      </c>
      <c r="T1693" s="29">
        <v>0</v>
      </c>
      <c r="U1693" s="29">
        <v>0</v>
      </c>
      <c r="V1693" s="29"/>
      <c r="W1693" s="29"/>
      <c r="X1693" s="29">
        <v>0</v>
      </c>
      <c r="Y1693" s="29">
        <v>0</v>
      </c>
      <c r="Z1693" s="28" t="s">
        <v>19</v>
      </c>
      <c r="AA1693" s="37"/>
      <c r="AB1693" s="38">
        <f t="shared" si="31"/>
        <v>-5.2513532719792089</v>
      </c>
    </row>
    <row r="1694" spans="1:28">
      <c r="A1694" s="27">
        <v>43691</v>
      </c>
      <c r="B1694" s="29">
        <v>4.6013971928931842E-3</v>
      </c>
      <c r="C1694" s="29">
        <v>4.6013971928931842E-3</v>
      </c>
      <c r="D1694" s="29">
        <v>4.7763232107340991E-4</v>
      </c>
      <c r="E1694" s="29">
        <v>4.2634113110227101E-3</v>
      </c>
      <c r="F1694" s="29"/>
      <c r="G1694" s="29"/>
      <c r="H1694" s="29">
        <v>4.2634113110227101E-3</v>
      </c>
      <c r="I1694" s="29">
        <v>4.2634113110227101E-3</v>
      </c>
      <c r="J1694" s="29">
        <v>3.3694822541661362E-5</v>
      </c>
      <c r="K1694" s="59">
        <v>3.3694822541661362E-5</v>
      </c>
      <c r="L1694" s="59">
        <v>4.4527562561225399E-6</v>
      </c>
      <c r="M1694" s="59">
        <v>4.4527562561225399E-6</v>
      </c>
      <c r="N1694" s="29"/>
      <c r="O1694" s="29"/>
      <c r="P1694" s="29">
        <v>3.1298127805554542E-5</v>
      </c>
      <c r="Q1694" s="29">
        <v>3.1298127805554542E-5</v>
      </c>
      <c r="R1694" s="29">
        <v>0</v>
      </c>
      <c r="S1694" s="29">
        <v>0</v>
      </c>
      <c r="T1694" s="29">
        <v>0</v>
      </c>
      <c r="U1694" s="29">
        <v>0</v>
      </c>
      <c r="V1694" s="29"/>
      <c r="W1694" s="29"/>
      <c r="X1694" s="29">
        <v>0</v>
      </c>
      <c r="Y1694" s="29">
        <v>0</v>
      </c>
      <c r="Z1694" s="28" t="s">
        <v>19</v>
      </c>
      <c r="AA1694" s="37"/>
      <c r="AB1694" s="38">
        <f t="shared" si="31"/>
        <v>-5.4576856619165088</v>
      </c>
    </row>
    <row r="1695" spans="1:28">
      <c r="A1695" s="27">
        <v>43692</v>
      </c>
      <c r="B1695" s="29">
        <v>0.26265342354662202</v>
      </c>
      <c r="C1695" s="29">
        <v>0.26265342354662202</v>
      </c>
      <c r="D1695" s="29">
        <v>5.0230059073232882E-3</v>
      </c>
      <c r="E1695" s="29">
        <v>0.24153790250964025</v>
      </c>
      <c r="F1695" s="29"/>
      <c r="G1695" s="29"/>
      <c r="H1695" s="29">
        <v>0.24153790250964025</v>
      </c>
      <c r="I1695" s="29">
        <v>0.24153790250964025</v>
      </c>
      <c r="J1695" s="29">
        <v>3.9047990077598275E-3</v>
      </c>
      <c r="K1695" s="59">
        <v>3.9047990077598275E-3</v>
      </c>
      <c r="L1695" s="59">
        <v>1.781102502449016E-5</v>
      </c>
      <c r="M1695" s="59">
        <v>1.781102502449016E-5</v>
      </c>
      <c r="N1695" s="29"/>
      <c r="O1695" s="29"/>
      <c r="P1695" s="29">
        <v>3.5862194810408377E-3</v>
      </c>
      <c r="Q1695" s="29">
        <v>3.5862194810408377E-3</v>
      </c>
      <c r="R1695" s="29">
        <v>4.5636687444345502E-4</v>
      </c>
      <c r="S1695" s="29">
        <v>4.5636687444345502E-4</v>
      </c>
      <c r="T1695" s="29">
        <v>0</v>
      </c>
      <c r="U1695" s="29">
        <v>0</v>
      </c>
      <c r="V1695" s="29"/>
      <c r="W1695" s="29"/>
      <c r="X1695" s="29">
        <v>4.1896281157621985E-4</v>
      </c>
      <c r="Y1695" s="29">
        <v>4.1896281157621985E-4</v>
      </c>
      <c r="Z1695" s="28" t="s">
        <v>19</v>
      </c>
      <c r="AA1695" s="37"/>
      <c r="AB1695" s="38">
        <f t="shared" si="31"/>
        <v>-1.4207288719945872</v>
      </c>
    </row>
    <row r="1696" spans="1:28">
      <c r="A1696" s="27">
        <v>43693</v>
      </c>
      <c r="B1696" s="29">
        <v>8.2489148904034471E-2</v>
      </c>
      <c r="C1696" s="29">
        <v>8.2489148904034471E-2</v>
      </c>
      <c r="D1696" s="29">
        <v>9.2807314394276613E-3</v>
      </c>
      <c r="E1696" s="29">
        <v>7.6488883053871068E-2</v>
      </c>
      <c r="F1696" s="29"/>
      <c r="G1696" s="29"/>
      <c r="H1696" s="29">
        <v>7.6488883053871068E-2</v>
      </c>
      <c r="I1696" s="29">
        <v>7.6488883053871068E-2</v>
      </c>
      <c r="J1696" s="29">
        <v>1.0825934220936285E-3</v>
      </c>
      <c r="K1696" s="59">
        <v>1.0825934220936285E-3</v>
      </c>
      <c r="L1696" s="59">
        <v>7.1244100097960639E-5</v>
      </c>
      <c r="M1696" s="59">
        <v>7.1244100097960639E-5</v>
      </c>
      <c r="N1696" s="29"/>
      <c r="O1696" s="29"/>
      <c r="P1696" s="29">
        <v>9.9969909255840251E-4</v>
      </c>
      <c r="Q1696" s="29">
        <v>9.9969909255840251E-4</v>
      </c>
      <c r="R1696" s="29">
        <v>1.0717465971250477E-3</v>
      </c>
      <c r="S1696" s="29">
        <v>1.0717465971250477E-3</v>
      </c>
      <c r="T1696" s="29">
        <v>2.3848962507792323E-2</v>
      </c>
      <c r="U1696" s="29">
        <v>2.3848962507792323E-2</v>
      </c>
      <c r="V1696" s="29"/>
      <c r="W1696" s="29"/>
      <c r="X1696" s="29">
        <v>2.9385788839823364E-3</v>
      </c>
      <c r="Y1696" s="29">
        <v>2.9385788839823364E-3</v>
      </c>
      <c r="Z1696" s="28" t="s">
        <v>19</v>
      </c>
      <c r="AA1696" s="37"/>
      <c r="AB1696" s="38">
        <f t="shared" si="31"/>
        <v>-2.5706098682667977</v>
      </c>
    </row>
    <row r="1697" spans="1:28">
      <c r="A1697" s="27">
        <v>43694</v>
      </c>
      <c r="B1697" s="29">
        <v>7.4825085866937882E-2</v>
      </c>
      <c r="C1697" s="29">
        <v>7.4825085866937882E-2</v>
      </c>
      <c r="D1697" s="29">
        <v>0.13555971146139462</v>
      </c>
      <c r="E1697" s="29">
        <v>7.9802926900477938E-2</v>
      </c>
      <c r="F1697" s="29"/>
      <c r="G1697" s="29"/>
      <c r="H1697" s="29">
        <v>7.9802926900477938E-2</v>
      </c>
      <c r="I1697" s="29">
        <v>7.9802926900477938E-2</v>
      </c>
      <c r="J1697" s="29">
        <v>5.7244625365729547E-5</v>
      </c>
      <c r="K1697" s="59">
        <v>5.7244625365729547E-5</v>
      </c>
      <c r="L1697" s="59">
        <v>7.1244100097960633E-4</v>
      </c>
      <c r="M1697" s="59">
        <v>7.1244100097960633E-4</v>
      </c>
      <c r="N1697" s="29"/>
      <c r="O1697" s="29"/>
      <c r="P1697" s="29">
        <v>1.0948505528995291E-4</v>
      </c>
      <c r="Q1697" s="29">
        <v>1.0948505528995291E-4</v>
      </c>
      <c r="R1697" s="29">
        <v>0</v>
      </c>
      <c r="S1697" s="29">
        <v>0</v>
      </c>
      <c r="T1697" s="29">
        <v>1.9529643020113025E-2</v>
      </c>
      <c r="U1697" s="29">
        <v>1.9529643020113025E-2</v>
      </c>
      <c r="V1697" s="29"/>
      <c r="W1697" s="29"/>
      <c r="X1697" s="29">
        <v>1.617560053784933E-3</v>
      </c>
      <c r="Y1697" s="29">
        <v>1.617560053784933E-3</v>
      </c>
      <c r="Z1697" s="28" t="s">
        <v>19</v>
      </c>
      <c r="AA1697" s="37"/>
      <c r="AB1697" s="38">
        <f t="shared" si="31"/>
        <v>-2.5281950972481422</v>
      </c>
    </row>
    <row r="1698" spans="1:28">
      <c r="A1698" s="27">
        <v>43695</v>
      </c>
      <c r="B1698" s="29">
        <v>0.1460238691536275</v>
      </c>
      <c r="C1698" s="29">
        <v>0.1460238691536275</v>
      </c>
      <c r="D1698" s="29">
        <v>5.9993766141241425E-2</v>
      </c>
      <c r="E1698" s="29">
        <v>0.1389727978297628</v>
      </c>
      <c r="F1698" s="29"/>
      <c r="G1698" s="29"/>
      <c r="H1698" s="29">
        <v>0.1389727978297628</v>
      </c>
      <c r="I1698" s="29">
        <v>0.1389727978297628</v>
      </c>
      <c r="J1698" s="29">
        <v>3.0900966798117288E-4</v>
      </c>
      <c r="K1698" s="59">
        <v>3.0900966798117288E-4</v>
      </c>
      <c r="L1698" s="59">
        <v>3.2059845044082289E-4</v>
      </c>
      <c r="M1698" s="59">
        <v>3.2059845044082289E-4</v>
      </c>
      <c r="N1698" s="29"/>
      <c r="O1698" s="29"/>
      <c r="P1698" s="29">
        <v>3.0995949052954272E-4</v>
      </c>
      <c r="Q1698" s="29">
        <v>3.0995949052954272E-4</v>
      </c>
      <c r="R1698" s="29">
        <v>0</v>
      </c>
      <c r="S1698" s="29">
        <v>0</v>
      </c>
      <c r="T1698" s="29">
        <v>0</v>
      </c>
      <c r="U1698" s="29">
        <v>0</v>
      </c>
      <c r="V1698" s="29"/>
      <c r="W1698" s="29"/>
      <c r="X1698" s="29">
        <v>0</v>
      </c>
      <c r="Y1698" s="29">
        <v>0</v>
      </c>
      <c r="Z1698" s="28" t="s">
        <v>19</v>
      </c>
      <c r="AA1698" s="37"/>
      <c r="AB1698" s="38">
        <f t="shared" si="31"/>
        <v>-1.973477064069461</v>
      </c>
    </row>
    <row r="1699" spans="1:28">
      <c r="A1699" s="27">
        <v>43696</v>
      </c>
      <c r="B1699" s="29">
        <v>3.2636636564646118E-3</v>
      </c>
      <c r="C1699" s="29">
        <v>3.2636636564646118E-3</v>
      </c>
      <c r="D1699" s="29">
        <v>9.0019888977943899E-3</v>
      </c>
      <c r="E1699" s="29">
        <v>3.7323919390654199E-3</v>
      </c>
      <c r="F1699" s="29"/>
      <c r="G1699" s="29"/>
      <c r="H1699" s="29">
        <v>3.7323919390654199E-3</v>
      </c>
      <c r="I1699" s="29">
        <v>3.7323919390654199E-3</v>
      </c>
      <c r="J1699" s="29">
        <v>2.5273587741259826E-5</v>
      </c>
      <c r="K1699" s="59">
        <v>2.5273587741259826E-5</v>
      </c>
      <c r="L1699" s="59">
        <v>3.5622050048980319E-5</v>
      </c>
      <c r="M1699" s="59">
        <v>3.5622050048980319E-5</v>
      </c>
      <c r="N1699" s="29"/>
      <c r="O1699" s="29"/>
      <c r="P1699" s="29">
        <v>2.611089031708222E-5</v>
      </c>
      <c r="Q1699" s="29">
        <v>2.611089031708222E-5</v>
      </c>
      <c r="R1699" s="29">
        <v>4.380803968960692E-3</v>
      </c>
      <c r="S1699" s="29">
        <v>4.380803968960692E-3</v>
      </c>
      <c r="T1699" s="29">
        <v>0</v>
      </c>
      <c r="U1699" s="29">
        <v>0</v>
      </c>
      <c r="V1699" s="29"/>
      <c r="W1699" s="29"/>
      <c r="X1699" s="29">
        <v>4.0217510309842703E-3</v>
      </c>
      <c r="Y1699" s="29">
        <v>4.0217510309842703E-3</v>
      </c>
      <c r="Z1699" s="28" t="s">
        <v>19</v>
      </c>
      <c r="AA1699" s="37"/>
      <c r="AB1699" s="38">
        <f t="shared" si="31"/>
        <v>-5.5907059803255743</v>
      </c>
    </row>
    <row r="1700" spans="1:28">
      <c r="A1700" s="27">
        <v>43697</v>
      </c>
      <c r="B1700" s="29">
        <v>6.0588857704702508E-2</v>
      </c>
      <c r="C1700" s="29">
        <v>6.0588857704702508E-2</v>
      </c>
      <c r="D1700" s="29">
        <v>3.3214593166503341E-3</v>
      </c>
      <c r="E1700" s="29">
        <v>5.5895192389572135E-2</v>
      </c>
      <c r="F1700" s="29"/>
      <c r="G1700" s="29"/>
      <c r="H1700" s="29">
        <v>5.5895192389572135E-2</v>
      </c>
      <c r="I1700" s="29">
        <v>5.5895192389572135E-2</v>
      </c>
      <c r="J1700" s="29">
        <v>1.9494975193995669E-3</v>
      </c>
      <c r="K1700" s="59">
        <v>1.9494975193995669E-3</v>
      </c>
      <c r="L1700" s="59">
        <v>1.781102502449016E-5</v>
      </c>
      <c r="M1700" s="59">
        <v>1.781102502449016E-5</v>
      </c>
      <c r="N1700" s="29"/>
      <c r="O1700" s="29"/>
      <c r="P1700" s="29">
        <v>1.7853363015948322E-3</v>
      </c>
      <c r="Q1700" s="29">
        <v>1.7853363015948322E-3</v>
      </c>
      <c r="R1700" s="29">
        <v>1.3141968358852989E-2</v>
      </c>
      <c r="S1700" s="29">
        <v>1.3141968358852989E-2</v>
      </c>
      <c r="T1700" s="29">
        <v>0</v>
      </c>
      <c r="U1700" s="29">
        <v>0</v>
      </c>
      <c r="V1700" s="29"/>
      <c r="W1700" s="29"/>
      <c r="X1700" s="29">
        <v>1.2063757818161139E-2</v>
      </c>
      <c r="Y1700" s="29">
        <v>1.2063757818161139E-2</v>
      </c>
      <c r="Z1700" s="28" t="s">
        <v>19</v>
      </c>
      <c r="AA1700" s="37"/>
      <c r="AB1700" s="38">
        <f t="shared" si="31"/>
        <v>-2.8842769062839819</v>
      </c>
    </row>
    <row r="1701" spans="1:28">
      <c r="A1701" s="27">
        <v>43698</v>
      </c>
      <c r="B1701" s="29">
        <v>1.0008464783954544E-2</v>
      </c>
      <c r="C1701" s="29">
        <v>1.0008464783954544E-2</v>
      </c>
      <c r="D1701" s="29">
        <v>2.8042390239558284</v>
      </c>
      <c r="E1701" s="29">
        <v>0.23902503314964174</v>
      </c>
      <c r="F1701" s="29"/>
      <c r="G1701" s="29"/>
      <c r="H1701" s="29">
        <v>0.23902503314964174</v>
      </c>
      <c r="I1701" s="29">
        <v>0.23902503314964174</v>
      </c>
      <c r="J1701" s="29">
        <v>8.9476529703600043E-5</v>
      </c>
      <c r="K1701" s="59">
        <v>8.9476529703600043E-5</v>
      </c>
      <c r="L1701" s="59">
        <v>4.256834980853148E-3</v>
      </c>
      <c r="M1701" s="59">
        <v>4.256834980853148E-3</v>
      </c>
      <c r="N1701" s="29"/>
      <c r="O1701" s="29"/>
      <c r="P1701" s="29">
        <v>4.3103536367285861E-4</v>
      </c>
      <c r="Q1701" s="29">
        <v>4.3103536367285861E-4</v>
      </c>
      <c r="R1701" s="29">
        <v>0</v>
      </c>
      <c r="S1701" s="29">
        <v>0</v>
      </c>
      <c r="T1701" s="29">
        <v>0</v>
      </c>
      <c r="U1701" s="29">
        <v>0</v>
      </c>
      <c r="V1701" s="29"/>
      <c r="W1701" s="29"/>
      <c r="X1701" s="29">
        <v>0</v>
      </c>
      <c r="Y1701" s="29">
        <v>0</v>
      </c>
      <c r="Z1701" s="28" t="s">
        <v>19</v>
      </c>
      <c r="AA1701" s="37"/>
      <c r="AB1701" s="38">
        <f t="shared" si="31"/>
        <v>-1.4311869913237141</v>
      </c>
    </row>
    <row r="1702" spans="1:28">
      <c r="A1702" s="27">
        <v>43699</v>
      </c>
      <c r="B1702" s="29">
        <v>5.0372128227960764E-2</v>
      </c>
      <c r="C1702" s="29">
        <v>5.0372128227960764E-2</v>
      </c>
      <c r="D1702" s="29">
        <v>2.752220155147601E-2</v>
      </c>
      <c r="E1702" s="29">
        <v>4.8523153611346875E-2</v>
      </c>
      <c r="F1702" s="29"/>
      <c r="G1702" s="29"/>
      <c r="H1702" s="29">
        <v>4.8523153611346875E-2</v>
      </c>
      <c r="I1702" s="29">
        <v>4.8523153611346875E-2</v>
      </c>
      <c r="J1702" s="29">
        <v>2.0017173387609725E-3</v>
      </c>
      <c r="K1702" s="59">
        <v>2.0017173387609725E-3</v>
      </c>
      <c r="L1702" s="59">
        <v>3.8225279932605567E-4</v>
      </c>
      <c r="M1702" s="59">
        <v>3.8225279932605567E-4</v>
      </c>
      <c r="N1702" s="29"/>
      <c r="O1702" s="29"/>
      <c r="P1702" s="29">
        <v>1.869315988115051E-3</v>
      </c>
      <c r="Q1702" s="29">
        <v>1.869315988115051E-3</v>
      </c>
      <c r="R1702" s="29">
        <v>1.4374761480727644E-3</v>
      </c>
      <c r="S1702" s="29">
        <v>1.4374761480727644E-3</v>
      </c>
      <c r="T1702" s="29">
        <v>0</v>
      </c>
      <c r="U1702" s="29">
        <v>0</v>
      </c>
      <c r="V1702" s="29"/>
      <c r="W1702" s="29"/>
      <c r="X1702" s="29">
        <v>1.3196598664282325E-3</v>
      </c>
      <c r="Y1702" s="29">
        <v>1.3196598664282325E-3</v>
      </c>
      <c r="Z1702" s="28" t="s">
        <v>19</v>
      </c>
      <c r="AA1702" s="37"/>
      <c r="AB1702" s="38">
        <f t="shared" si="31"/>
        <v>-3.0257142009065952</v>
      </c>
    </row>
    <row r="1703" spans="1:28">
      <c r="A1703" s="27">
        <v>43700</v>
      </c>
      <c r="B1703" s="29">
        <v>4.7942373743798484E-4</v>
      </c>
      <c r="C1703" s="29">
        <v>4.7942373743798484E-4</v>
      </c>
      <c r="D1703" s="29">
        <v>4.0410247276397365E-3</v>
      </c>
      <c r="E1703" s="29">
        <v>7.7133437952386105E-4</v>
      </c>
      <c r="F1703" s="29"/>
      <c r="G1703" s="29"/>
      <c r="H1703" s="29">
        <v>7.7133437952386105E-4</v>
      </c>
      <c r="I1703" s="29">
        <v>7.7133437952386105E-4</v>
      </c>
      <c r="J1703" s="29">
        <v>9.3817580460501191E-6</v>
      </c>
      <c r="K1703" s="59">
        <v>9.3817580460501191E-6</v>
      </c>
      <c r="L1703" s="59">
        <v>1.781102502449016E-5</v>
      </c>
      <c r="M1703" s="59">
        <v>1.781102502449016E-5</v>
      </c>
      <c r="N1703" s="29"/>
      <c r="O1703" s="29"/>
      <c r="P1703" s="29">
        <v>5.6932228750775518E-6</v>
      </c>
      <c r="Q1703" s="29">
        <v>5.6932228750775518E-6</v>
      </c>
      <c r="R1703" s="29">
        <v>0</v>
      </c>
      <c r="S1703" s="29">
        <v>0</v>
      </c>
      <c r="T1703" s="29">
        <v>0</v>
      </c>
      <c r="U1703" s="29">
        <v>0</v>
      </c>
      <c r="V1703" s="29"/>
      <c r="W1703" s="29"/>
      <c r="X1703" s="29">
        <v>0</v>
      </c>
      <c r="Y1703" s="29">
        <v>0</v>
      </c>
      <c r="Z1703" s="28" t="s">
        <v>19</v>
      </c>
      <c r="AA1703" s="37"/>
      <c r="AB1703" s="38">
        <f t="shared" si="31"/>
        <v>-7.167388582539326</v>
      </c>
    </row>
    <row r="1704" spans="1:28">
      <c r="A1704" s="27">
        <v>43701</v>
      </c>
      <c r="B1704" s="29">
        <v>8.6765360641139801E-4</v>
      </c>
      <c r="C1704" s="29">
        <v>8.6765360641139801E-4</v>
      </c>
      <c r="D1704" s="29">
        <v>6.1685516668150862E-3</v>
      </c>
      <c r="E1704" s="29">
        <v>1.3021179275695531E-3</v>
      </c>
      <c r="F1704" s="29"/>
      <c r="G1704" s="29"/>
      <c r="H1704" s="29">
        <v>1.3021179275695531E-3</v>
      </c>
      <c r="I1704" s="29">
        <v>1.3021179275695531E-3</v>
      </c>
      <c r="J1704" s="29">
        <v>7.9506424119068821E-6</v>
      </c>
      <c r="K1704" s="59">
        <v>7.9506424119068821E-6</v>
      </c>
      <c r="L1704" s="59">
        <v>3.5622050048980319E-5</v>
      </c>
      <c r="M1704" s="59">
        <v>3.5622050048980319E-5</v>
      </c>
      <c r="N1704" s="29"/>
      <c r="O1704" s="29"/>
      <c r="P1704" s="29">
        <v>7.2990036859968617E-6</v>
      </c>
      <c r="Q1704" s="29">
        <v>7.2990036859968617E-6</v>
      </c>
      <c r="R1704" s="29">
        <v>0</v>
      </c>
      <c r="S1704" s="29">
        <v>0</v>
      </c>
      <c r="T1704" s="29">
        <v>0</v>
      </c>
      <c r="U1704" s="29">
        <v>0</v>
      </c>
      <c r="V1704" s="29"/>
      <c r="W1704" s="29"/>
      <c r="X1704" s="29">
        <v>0</v>
      </c>
      <c r="Y1704" s="29">
        <v>0</v>
      </c>
      <c r="Z1704" s="28" t="s">
        <v>19</v>
      </c>
      <c r="AA1704" s="37"/>
      <c r="AB1704" s="38">
        <f t="shared" si="31"/>
        <v>-6.6437631651271882</v>
      </c>
    </row>
    <row r="1705" spans="1:28">
      <c r="A1705" s="27">
        <v>43702</v>
      </c>
      <c r="B1705" s="29">
        <v>1.6211572994566527E-2</v>
      </c>
      <c r="C1705" s="29">
        <v>1.6211572994566527E-2</v>
      </c>
      <c r="D1705" s="29">
        <v>1.3711520764686669E-3</v>
      </c>
      <c r="E1705" s="29">
        <v>1.4989109828957976E-2</v>
      </c>
      <c r="F1705" s="29"/>
      <c r="G1705" s="29"/>
      <c r="H1705" s="29">
        <v>1.4989109828957976E-2</v>
      </c>
      <c r="I1705" s="29">
        <v>1.4989109828957976E-2</v>
      </c>
      <c r="J1705" s="29">
        <v>7.6947604769844779E-5</v>
      </c>
      <c r="K1705" s="59">
        <v>7.6947604769844779E-5</v>
      </c>
      <c r="L1705" s="59">
        <v>1.781102502449016E-5</v>
      </c>
      <c r="M1705" s="59">
        <v>1.781102502449016E-5</v>
      </c>
      <c r="N1705" s="29"/>
      <c r="O1705" s="29"/>
      <c r="P1705" s="29">
        <v>7.2038279883056283E-5</v>
      </c>
      <c r="Q1705" s="29">
        <v>7.2038279883056283E-5</v>
      </c>
      <c r="R1705" s="29">
        <v>0</v>
      </c>
      <c r="S1705" s="29">
        <v>0</v>
      </c>
      <c r="T1705" s="29">
        <v>0</v>
      </c>
      <c r="U1705" s="29">
        <v>0</v>
      </c>
      <c r="V1705" s="29"/>
      <c r="W1705" s="29"/>
      <c r="X1705" s="29">
        <v>0</v>
      </c>
      <c r="Y1705" s="29">
        <v>0</v>
      </c>
      <c r="Z1705" s="28" t="s">
        <v>19</v>
      </c>
      <c r="AA1705" s="37"/>
      <c r="AB1705" s="38">
        <f t="shared" si="31"/>
        <v>-4.2004313529566346</v>
      </c>
    </row>
    <row r="1706" spans="1:28">
      <c r="A1706" s="27">
        <v>43703</v>
      </c>
      <c r="B1706" s="29">
        <v>5.0179138574396702E-3</v>
      </c>
      <c r="C1706" s="29">
        <v>5.0179138574396702E-3</v>
      </c>
      <c r="D1706" s="29">
        <v>8.9055125122450621E-4</v>
      </c>
      <c r="E1706" s="29">
        <v>4.6796331034147064E-3</v>
      </c>
      <c r="F1706" s="29"/>
      <c r="G1706" s="29"/>
      <c r="H1706" s="29">
        <v>4.6796331034147064E-3</v>
      </c>
      <c r="I1706" s="29">
        <v>4.6796331034147064E-3</v>
      </c>
      <c r="J1706" s="29">
        <v>6.2666963490650056E-5</v>
      </c>
      <c r="K1706" s="59">
        <v>6.2666963490650056E-5</v>
      </c>
      <c r="L1706" s="59">
        <v>1.781102502449016E-5</v>
      </c>
      <c r="M1706" s="59">
        <v>1.781102502449016E-5</v>
      </c>
      <c r="N1706" s="29"/>
      <c r="O1706" s="29"/>
      <c r="P1706" s="29">
        <v>5.8990547790226634E-5</v>
      </c>
      <c r="Q1706" s="29">
        <v>5.8990547790226634E-5</v>
      </c>
      <c r="R1706" s="29">
        <v>0</v>
      </c>
      <c r="S1706" s="29">
        <v>0</v>
      </c>
      <c r="T1706" s="29">
        <v>0</v>
      </c>
      <c r="U1706" s="29">
        <v>0</v>
      </c>
      <c r="V1706" s="29"/>
      <c r="W1706" s="29"/>
      <c r="X1706" s="29">
        <v>0</v>
      </c>
      <c r="Y1706" s="29">
        <v>0</v>
      </c>
      <c r="Z1706" s="28" t="s">
        <v>19</v>
      </c>
      <c r="AA1706" s="37"/>
      <c r="AB1706" s="38">
        <f t="shared" si="31"/>
        <v>-5.3645355688320233</v>
      </c>
    </row>
    <row r="1707" spans="1:28">
      <c r="A1707" s="27">
        <v>43704</v>
      </c>
      <c r="B1707" s="29">
        <v>2.5449286809679464E-2</v>
      </c>
      <c r="C1707" s="29">
        <v>2.5449286809679464E-2</v>
      </c>
      <c r="D1707" s="29">
        <v>3.2356695461157003E-4</v>
      </c>
      <c r="E1707" s="29">
        <v>2.3386846005471071E-2</v>
      </c>
      <c r="F1707" s="29"/>
      <c r="G1707" s="29"/>
      <c r="H1707" s="29">
        <v>2.3386846005471071E-2</v>
      </c>
      <c r="I1707" s="29">
        <v>2.3386846005471071E-2</v>
      </c>
      <c r="J1707" s="29">
        <v>1.0960325789538291E-4</v>
      </c>
      <c r="K1707" s="59">
        <v>1.0960325789538291E-4</v>
      </c>
      <c r="L1707" s="59">
        <v>3.5622050048980319E-5</v>
      </c>
      <c r="M1707" s="59">
        <v>3.5622050048980319E-5</v>
      </c>
      <c r="N1707" s="29"/>
      <c r="O1707" s="29"/>
      <c r="P1707" s="29">
        <v>1.0351346867441794E-4</v>
      </c>
      <c r="Q1707" s="29">
        <v>1.0351346867441794E-4</v>
      </c>
      <c r="R1707" s="29">
        <v>0</v>
      </c>
      <c r="S1707" s="29">
        <v>0</v>
      </c>
      <c r="T1707" s="29">
        <v>0</v>
      </c>
      <c r="U1707" s="29">
        <v>0</v>
      </c>
      <c r="V1707" s="29"/>
      <c r="W1707" s="29"/>
      <c r="X1707" s="29">
        <v>0</v>
      </c>
      <c r="Y1707" s="29">
        <v>0</v>
      </c>
      <c r="Z1707" s="28" t="s">
        <v>19</v>
      </c>
      <c r="AA1707" s="37"/>
      <c r="AB1707" s="38">
        <f t="shared" si="31"/>
        <v>-3.7555815511947803</v>
      </c>
    </row>
    <row r="1708" spans="1:28">
      <c r="A1708" s="27">
        <v>43705</v>
      </c>
      <c r="B1708" s="29">
        <v>4.3705184878938229E-2</v>
      </c>
      <c r="C1708" s="29">
        <v>4.3705184878938229E-2</v>
      </c>
      <c r="D1708" s="29">
        <v>1.3786030219372445E-2</v>
      </c>
      <c r="E1708" s="29">
        <v>4.1252995632762794E-2</v>
      </c>
      <c r="F1708" s="29"/>
      <c r="G1708" s="29"/>
      <c r="H1708" s="29">
        <v>4.1252995632762794E-2</v>
      </c>
      <c r="I1708" s="29">
        <v>4.1252995632762794E-2</v>
      </c>
      <c r="J1708" s="29">
        <v>3.1420938811855983E-4</v>
      </c>
      <c r="K1708" s="59">
        <v>3.1420938811855983E-4</v>
      </c>
      <c r="L1708" s="59">
        <v>1.781102502449016E-5</v>
      </c>
      <c r="M1708" s="59">
        <v>1.781102502449016E-5</v>
      </c>
      <c r="N1708" s="29"/>
      <c r="O1708" s="29"/>
      <c r="P1708" s="29">
        <v>2.8991642640779539E-4</v>
      </c>
      <c r="Q1708" s="29">
        <v>2.8991642640779539E-4</v>
      </c>
      <c r="R1708" s="29">
        <v>0</v>
      </c>
      <c r="S1708" s="29">
        <v>0</v>
      </c>
      <c r="T1708" s="29">
        <v>0</v>
      </c>
      <c r="U1708" s="29">
        <v>0</v>
      </c>
      <c r="V1708" s="29"/>
      <c r="W1708" s="29"/>
      <c r="X1708" s="29">
        <v>0</v>
      </c>
      <c r="Y1708" s="29">
        <v>0</v>
      </c>
      <c r="Z1708" s="28" t="s">
        <v>19</v>
      </c>
      <c r="AA1708" s="37"/>
      <c r="AB1708" s="38">
        <f t="shared" si="31"/>
        <v>-3.188031547437943</v>
      </c>
    </row>
    <row r="1709" spans="1:28">
      <c r="A1709" s="27">
        <v>43706</v>
      </c>
      <c r="B1709" s="29">
        <v>5.3220063181105011E-2</v>
      </c>
      <c r="C1709" s="29">
        <v>5.3220063181105011E-2</v>
      </c>
      <c r="D1709" s="29">
        <v>1.9592127526939177E-3</v>
      </c>
      <c r="E1709" s="29">
        <v>4.9018697614442282E-2</v>
      </c>
      <c r="F1709" s="29"/>
      <c r="G1709" s="29"/>
      <c r="H1709" s="29">
        <v>4.9018697614442282E-2</v>
      </c>
      <c r="I1709" s="29">
        <v>4.9018697614442282E-2</v>
      </c>
      <c r="J1709" s="29">
        <v>2.9258364075817321E-4</v>
      </c>
      <c r="K1709" s="59">
        <v>2.9258364075817321E-4</v>
      </c>
      <c r="L1709" s="59">
        <v>1.781102502449016E-5</v>
      </c>
      <c r="M1709" s="59">
        <v>1.781102502449016E-5</v>
      </c>
      <c r="N1709" s="29"/>
      <c r="O1709" s="29"/>
      <c r="P1709" s="29">
        <v>2.7006313638188383E-4</v>
      </c>
      <c r="Q1709" s="29">
        <v>2.7006313638188383E-4</v>
      </c>
      <c r="R1709" s="29">
        <v>6.5672306322350847E-4</v>
      </c>
      <c r="S1709" s="29">
        <v>6.5672306322350847E-4</v>
      </c>
      <c r="T1709" s="29">
        <v>0</v>
      </c>
      <c r="U1709" s="29">
        <v>0</v>
      </c>
      <c r="V1709" s="29"/>
      <c r="W1709" s="29"/>
      <c r="X1709" s="29">
        <v>6.0289770446334077E-4</v>
      </c>
      <c r="Y1709" s="29">
        <v>6.0289770446334077E-4</v>
      </c>
      <c r="Z1709" s="28" t="s">
        <v>19</v>
      </c>
      <c r="AA1709" s="37"/>
      <c r="AB1709" s="38">
        <f t="shared" si="31"/>
        <v>-3.0155534696879478</v>
      </c>
    </row>
    <row r="1710" spans="1:28">
      <c r="A1710" s="27">
        <v>43707</v>
      </c>
      <c r="B1710" s="29">
        <v>0.21806045801000715</v>
      </c>
      <c r="C1710" s="29">
        <v>0.21806045801000715</v>
      </c>
      <c r="D1710" s="29">
        <v>0.3215461132078874</v>
      </c>
      <c r="E1710" s="29">
        <v>0.22680546714602595</v>
      </c>
      <c r="F1710" s="29"/>
      <c r="G1710" s="29"/>
      <c r="H1710" s="29">
        <v>0.22680546714602595</v>
      </c>
      <c r="I1710" s="29">
        <v>0.22680546714602595</v>
      </c>
      <c r="J1710" s="29">
        <v>1.5164260272229994E-3</v>
      </c>
      <c r="K1710" s="59">
        <v>1.5164260272229994E-3</v>
      </c>
      <c r="L1710" s="59">
        <v>4.1655465223689172E-3</v>
      </c>
      <c r="M1710" s="59">
        <v>4.1655465223689172E-3</v>
      </c>
      <c r="N1710" s="29"/>
      <c r="O1710" s="29"/>
      <c r="P1710" s="29">
        <v>1.7371078290339802E-3</v>
      </c>
      <c r="Q1710" s="29">
        <v>1.7371078290339802E-3</v>
      </c>
      <c r="R1710" s="29">
        <v>2.5171733876097188E-3</v>
      </c>
      <c r="S1710" s="29">
        <v>2.5171733876097188E-3</v>
      </c>
      <c r="T1710" s="29">
        <v>0</v>
      </c>
      <c r="U1710" s="29">
        <v>0</v>
      </c>
      <c r="V1710" s="29"/>
      <c r="W1710" s="29"/>
      <c r="X1710" s="29">
        <v>2.3108645669866062E-3</v>
      </c>
      <c r="Y1710" s="29">
        <v>2.3108645669866062E-3</v>
      </c>
      <c r="Z1710" s="28" t="s">
        <v>19</v>
      </c>
      <c r="AA1710" s="37"/>
      <c r="AB1710" s="38">
        <f t="shared" si="31"/>
        <v>-1.4836626018369499</v>
      </c>
    </row>
    <row r="1711" spans="1:28">
      <c r="A1711" s="27">
        <v>43708</v>
      </c>
      <c r="B1711" s="29">
        <v>7.1259752788025276E-3</v>
      </c>
      <c r="C1711" s="29">
        <v>7.1259752788025276E-3</v>
      </c>
      <c r="D1711" s="29">
        <v>4.2568349808531462E-3</v>
      </c>
      <c r="E1711" s="29">
        <v>6.8908190698636308E-3</v>
      </c>
      <c r="F1711" s="29"/>
      <c r="G1711" s="29"/>
      <c r="H1711" s="29">
        <v>6.8908190698636308E-3</v>
      </c>
      <c r="I1711" s="29">
        <v>6.8908190698636308E-3</v>
      </c>
      <c r="J1711" s="29">
        <v>1.0971886528431499E-4</v>
      </c>
      <c r="K1711" s="59">
        <v>1.0971886528431499E-4</v>
      </c>
      <c r="L1711" s="59">
        <v>3.5622050048980319E-5</v>
      </c>
      <c r="M1711" s="59">
        <v>3.5622050048980319E-5</v>
      </c>
      <c r="N1711" s="29"/>
      <c r="O1711" s="29"/>
      <c r="P1711" s="29">
        <v>1.0364585234115539E-4</v>
      </c>
      <c r="Q1711" s="29">
        <v>1.0364585234115539E-4</v>
      </c>
      <c r="R1711" s="29">
        <v>7.8629089904024853E-4</v>
      </c>
      <c r="S1711" s="29">
        <v>7.8629089904024853E-4</v>
      </c>
      <c r="T1711" s="29">
        <v>0</v>
      </c>
      <c r="U1711" s="29">
        <v>0</v>
      </c>
      <c r="V1711" s="29"/>
      <c r="W1711" s="29"/>
      <c r="X1711" s="29">
        <v>7.1955518406803065E-4</v>
      </c>
      <c r="Y1711" s="29">
        <v>7.1955518406803065E-4</v>
      </c>
      <c r="Z1711" s="28" t="s">
        <v>19</v>
      </c>
      <c r="AA1711" s="37"/>
      <c r="AB1711" s="38">
        <f t="shared" si="31"/>
        <v>-4.9775653229576191</v>
      </c>
    </row>
    <row r="1712" spans="1:28">
      <c r="A1712" s="27">
        <v>43709</v>
      </c>
      <c r="B1712" s="29">
        <v>4.089223132789617E-2</v>
      </c>
      <c r="C1712" s="29">
        <v>4.089223132789617E-2</v>
      </c>
      <c r="D1712" s="29">
        <v>0</v>
      </c>
      <c r="E1712" s="29">
        <v>3.7540463201302693E-2</v>
      </c>
      <c r="F1712" s="29"/>
      <c r="G1712" s="29"/>
      <c r="H1712" s="29">
        <v>3.7540463201302693E-2</v>
      </c>
      <c r="I1712" s="29">
        <v>3.7540463201302693E-2</v>
      </c>
      <c r="J1712" s="29">
        <v>3.7900110678851793E-4</v>
      </c>
      <c r="K1712" s="59">
        <v>3.7900110678851793E-4</v>
      </c>
      <c r="L1712" s="59">
        <v>0</v>
      </c>
      <c r="M1712" s="59">
        <v>0</v>
      </c>
      <c r="N1712" s="29"/>
      <c r="O1712" s="29"/>
      <c r="P1712" s="29">
        <v>3.4792802440714466E-4</v>
      </c>
      <c r="Q1712" s="29">
        <v>3.4792802440714466E-4</v>
      </c>
      <c r="R1712" s="29">
        <v>0</v>
      </c>
      <c r="S1712" s="29">
        <v>0</v>
      </c>
      <c r="T1712" s="29">
        <v>0</v>
      </c>
      <c r="U1712" s="29">
        <v>0</v>
      </c>
      <c r="V1712" s="29"/>
      <c r="W1712" s="29"/>
      <c r="X1712" s="29">
        <v>0</v>
      </c>
      <c r="Y1712" s="29">
        <v>0</v>
      </c>
      <c r="Z1712" s="28" t="s">
        <v>19</v>
      </c>
      <c r="AA1712" s="37"/>
      <c r="AB1712" s="38">
        <f t="shared" si="31"/>
        <v>-3.282335909026624</v>
      </c>
    </row>
    <row r="1713" spans="1:28">
      <c r="A1713" s="27">
        <v>43710</v>
      </c>
      <c r="B1713" s="29">
        <v>2.7351216978331847E-2</v>
      </c>
      <c r="C1713" s="29">
        <v>2.7351216978331847E-2</v>
      </c>
      <c r="D1713" s="29">
        <v>2.4757324784041322E-2</v>
      </c>
      <c r="E1713" s="29">
        <v>2.7138620245003225E-2</v>
      </c>
      <c r="F1713" s="29"/>
      <c r="G1713" s="29"/>
      <c r="H1713" s="29">
        <v>2.7138620245003225E-2</v>
      </c>
      <c r="I1713" s="29">
        <v>2.7138620245003225E-2</v>
      </c>
      <c r="J1713" s="29">
        <v>2.4328965780435062E-4</v>
      </c>
      <c r="K1713" s="59">
        <v>2.4328965780435062E-4</v>
      </c>
      <c r="L1713" s="59">
        <v>1.2467717517143111E-4</v>
      </c>
      <c r="M1713" s="59">
        <v>1.2467717517143111E-4</v>
      </c>
      <c r="N1713" s="29"/>
      <c r="O1713" s="29"/>
      <c r="P1713" s="29">
        <v>2.335681179518996E-4</v>
      </c>
      <c r="Q1713" s="29">
        <v>2.335681179518996E-4</v>
      </c>
      <c r="R1713" s="29">
        <v>0</v>
      </c>
      <c r="S1713" s="29">
        <v>0</v>
      </c>
      <c r="T1713" s="29">
        <v>0</v>
      </c>
      <c r="U1713" s="29">
        <v>0</v>
      </c>
      <c r="V1713" s="29"/>
      <c r="W1713" s="29"/>
      <c r="X1713" s="29">
        <v>0</v>
      </c>
      <c r="Y1713" s="29">
        <v>0</v>
      </c>
      <c r="Z1713" s="28" t="s">
        <v>19</v>
      </c>
      <c r="AA1713" s="37"/>
      <c r="AB1713" s="38">
        <f t="shared" si="31"/>
        <v>-3.6067974642979732</v>
      </c>
    </row>
    <row r="1714" spans="1:28">
      <c r="A1714" s="27">
        <v>43711</v>
      </c>
      <c r="B1714" s="29">
        <v>5.0459028825470771E-2</v>
      </c>
      <c r="C1714" s="29">
        <v>5.0459028825470771E-2</v>
      </c>
      <c r="D1714" s="29">
        <v>4.0977231573010239E-3</v>
      </c>
      <c r="E1714" s="29">
        <v>4.6647526372597788E-2</v>
      </c>
      <c r="F1714" s="29"/>
      <c r="G1714" s="29"/>
      <c r="H1714" s="29">
        <v>4.6647526372597788E-2</v>
      </c>
      <c r="I1714" s="29">
        <v>4.6647526372597788E-2</v>
      </c>
      <c r="J1714" s="29">
        <v>4.3496384638365166E-4</v>
      </c>
      <c r="K1714" s="59">
        <v>4.3496384638365166E-4</v>
      </c>
      <c r="L1714" s="59">
        <v>3.5622050048980319E-5</v>
      </c>
      <c r="M1714" s="59">
        <v>3.5622050048980319E-5</v>
      </c>
      <c r="N1714" s="29"/>
      <c r="O1714" s="29"/>
      <c r="P1714" s="29">
        <v>4.021331356176993E-4</v>
      </c>
      <c r="Q1714" s="29">
        <v>4.021331356176993E-4</v>
      </c>
      <c r="R1714" s="29">
        <v>1.191006233303651E-3</v>
      </c>
      <c r="S1714" s="29">
        <v>1.191006233303651E-3</v>
      </c>
      <c r="T1714" s="29">
        <v>0</v>
      </c>
      <c r="U1714" s="29">
        <v>0</v>
      </c>
      <c r="V1714" s="29"/>
      <c r="W1714" s="29"/>
      <c r="X1714" s="29">
        <v>1.0933907521623299E-3</v>
      </c>
      <c r="Y1714" s="29">
        <v>1.0933907521623299E-3</v>
      </c>
      <c r="Z1714" s="28" t="s">
        <v>19</v>
      </c>
      <c r="AA1714" s="37"/>
      <c r="AB1714" s="38">
        <f t="shared" si="31"/>
        <v>-3.0651353783337334</v>
      </c>
    </row>
    <row r="1715" spans="1:28">
      <c r="A1715" s="27">
        <v>43712</v>
      </c>
      <c r="B1715" s="29">
        <v>5.0137890641563772E-2</v>
      </c>
      <c r="C1715" s="29">
        <v>5.0137890641563772E-2</v>
      </c>
      <c r="D1715" s="29">
        <v>5.7301036007955473E-3</v>
      </c>
      <c r="E1715" s="29">
        <v>4.6498205661593801E-2</v>
      </c>
      <c r="F1715" s="29"/>
      <c r="G1715" s="29"/>
      <c r="H1715" s="29">
        <v>4.6498205661593801E-2</v>
      </c>
      <c r="I1715" s="29">
        <v>4.6498205661593801E-2</v>
      </c>
      <c r="J1715" s="29">
        <v>1.2959547131408218E-3</v>
      </c>
      <c r="K1715" s="59">
        <v>1.2959547131408218E-3</v>
      </c>
      <c r="L1715" s="59">
        <v>3.5622050048980319E-5</v>
      </c>
      <c r="M1715" s="59">
        <v>3.5622050048980319E-5</v>
      </c>
      <c r="N1715" s="29"/>
      <c r="O1715" s="29"/>
      <c r="P1715" s="29">
        <v>1.192657202291887E-3</v>
      </c>
      <c r="Q1715" s="29">
        <v>1.192657202291887E-3</v>
      </c>
      <c r="R1715" s="29">
        <v>1.4374761480727644E-3</v>
      </c>
      <c r="S1715" s="29">
        <v>1.4374761480727644E-3</v>
      </c>
      <c r="T1715" s="29">
        <v>0</v>
      </c>
      <c r="U1715" s="29">
        <v>0</v>
      </c>
      <c r="V1715" s="29"/>
      <c r="W1715" s="29"/>
      <c r="X1715" s="29">
        <v>1.3196598664282325E-3</v>
      </c>
      <c r="Y1715" s="29">
        <v>1.3196598664282325E-3</v>
      </c>
      <c r="Z1715" s="28" t="s">
        <v>19</v>
      </c>
      <c r="AA1715" s="37"/>
      <c r="AB1715" s="38">
        <f t="shared" si="31"/>
        <v>-3.0683415550560733</v>
      </c>
    </row>
    <row r="1716" spans="1:28">
      <c r="A1716" s="27">
        <v>43713</v>
      </c>
      <c r="B1716" s="29">
        <v>0.12715085989273792</v>
      </c>
      <c r="C1716" s="29">
        <v>0.12715085989273792</v>
      </c>
      <c r="D1716" s="29">
        <v>7.2473586296465124E-4</v>
      </c>
      <c r="E1716" s="29">
        <v>0.11678923520474635</v>
      </c>
      <c r="F1716" s="29"/>
      <c r="G1716" s="29"/>
      <c r="H1716" s="29">
        <v>0.11678923520474635</v>
      </c>
      <c r="I1716" s="29">
        <v>0.11678923520474635</v>
      </c>
      <c r="J1716" s="29">
        <v>6.4960178025110045E-3</v>
      </c>
      <c r="K1716" s="59">
        <v>6.4960178025110045E-3</v>
      </c>
      <c r="L1716" s="59">
        <v>2.3166836322791254E-5</v>
      </c>
      <c r="M1716" s="59">
        <v>2.3166836322791254E-5</v>
      </c>
      <c r="N1716" s="29"/>
      <c r="O1716" s="29"/>
      <c r="P1716" s="29">
        <v>5.9655178582968789E-3</v>
      </c>
      <c r="Q1716" s="29">
        <v>5.9655178582968789E-3</v>
      </c>
      <c r="R1716" s="29">
        <v>0</v>
      </c>
      <c r="S1716" s="29">
        <v>0</v>
      </c>
      <c r="T1716" s="29">
        <v>0</v>
      </c>
      <c r="U1716" s="29">
        <v>0</v>
      </c>
      <c r="V1716" s="29"/>
      <c r="W1716" s="29"/>
      <c r="X1716" s="29">
        <v>0</v>
      </c>
      <c r="Y1716" s="29">
        <v>0</v>
      </c>
      <c r="Z1716" s="28" t="s">
        <v>19</v>
      </c>
      <c r="AA1716" s="37"/>
      <c r="AB1716" s="38">
        <f t="shared" si="31"/>
        <v>-2.1473843771783296</v>
      </c>
    </row>
    <row r="1717" spans="1:28">
      <c r="A1717" s="27">
        <v>43714</v>
      </c>
      <c r="B1717" s="29">
        <v>9.8456027631274087E-3</v>
      </c>
      <c r="C1717" s="29">
        <v>9.8456027631274087E-3</v>
      </c>
      <c r="D1717" s="29">
        <v>0.21737092157846022</v>
      </c>
      <c r="E1717" s="29">
        <v>2.6905866247954199E-2</v>
      </c>
      <c r="F1717" s="29"/>
      <c r="G1717" s="29"/>
      <c r="H1717" s="29">
        <v>2.6905866247954199E-2</v>
      </c>
      <c r="I1717" s="29">
        <v>2.6905866247954199E-2</v>
      </c>
      <c r="J1717" s="29">
        <v>6.4580704529768586E-5</v>
      </c>
      <c r="K1717" s="59">
        <v>6.4580704529768586E-5</v>
      </c>
      <c r="L1717" s="59">
        <v>1.8512282009650917E-3</v>
      </c>
      <c r="M1717" s="59">
        <v>1.8512282009650917E-3</v>
      </c>
      <c r="N1717" s="29"/>
      <c r="O1717" s="29"/>
      <c r="P1717" s="29">
        <v>2.120750797052489E-4</v>
      </c>
      <c r="Q1717" s="29">
        <v>2.120750797052489E-4</v>
      </c>
      <c r="R1717" s="29">
        <v>0</v>
      </c>
      <c r="S1717" s="29">
        <v>0</v>
      </c>
      <c r="T1717" s="29">
        <v>3.9095199928755903E-2</v>
      </c>
      <c r="U1717" s="29">
        <v>3.9095199928755903E-2</v>
      </c>
      <c r="V1717" s="29"/>
      <c r="W1717" s="29"/>
      <c r="X1717" s="29">
        <v>3.2042626181526222E-3</v>
      </c>
      <c r="Y1717" s="29">
        <v>3.2042626181526222E-3</v>
      </c>
      <c r="Z1717" s="28" t="s">
        <v>19</v>
      </c>
      <c r="AA1717" s="37"/>
      <c r="AB1717" s="38">
        <f t="shared" si="31"/>
        <v>-3.6154109400173606</v>
      </c>
    </row>
    <row r="1718" spans="1:28">
      <c r="A1718" s="27">
        <v>43715</v>
      </c>
      <c r="B1718" s="29">
        <v>4.1253076368570576E-2</v>
      </c>
      <c r="C1718" s="29">
        <v>4.1253076368570576E-2</v>
      </c>
      <c r="D1718" s="29">
        <v>1.0123489773503131E-2</v>
      </c>
      <c r="E1718" s="29">
        <v>3.8701679500748147E-2</v>
      </c>
      <c r="F1718" s="29"/>
      <c r="G1718" s="29"/>
      <c r="H1718" s="29">
        <v>3.8701679500748147E-2</v>
      </c>
      <c r="I1718" s="29">
        <v>3.8701679500748147E-2</v>
      </c>
      <c r="J1718" s="29">
        <v>2.9722681592672689E-4</v>
      </c>
      <c r="K1718" s="59">
        <v>2.9722681592672689E-4</v>
      </c>
      <c r="L1718" s="59">
        <v>8.9055125122450805E-5</v>
      </c>
      <c r="M1718" s="59">
        <v>8.9055125122450805E-5</v>
      </c>
      <c r="N1718" s="29"/>
      <c r="O1718" s="29"/>
      <c r="P1718" s="29">
        <v>2.8016495748330348E-4</v>
      </c>
      <c r="Q1718" s="29">
        <v>2.8016495748330348E-4</v>
      </c>
      <c r="R1718" s="29">
        <v>2.463109019208752E-3</v>
      </c>
      <c r="S1718" s="29">
        <v>2.463109019208752E-3</v>
      </c>
      <c r="T1718" s="29">
        <v>0</v>
      </c>
      <c r="U1718" s="29">
        <v>0</v>
      </c>
      <c r="V1718" s="29"/>
      <c r="W1718" s="29"/>
      <c r="X1718" s="29">
        <v>2.2612313419218275E-3</v>
      </c>
      <c r="Y1718" s="29">
        <v>2.2612313419218275E-3</v>
      </c>
      <c r="Z1718" s="28" t="s">
        <v>19</v>
      </c>
      <c r="AA1718" s="37"/>
      <c r="AB1718" s="38">
        <f t="shared" si="31"/>
        <v>-3.2518722819359165</v>
      </c>
    </row>
    <row r="1719" spans="1:28">
      <c r="A1719" s="27">
        <v>43716</v>
      </c>
      <c r="B1719" s="29">
        <v>3.6119886524917155E-2</v>
      </c>
      <c r="C1719" s="29">
        <v>3.6119886524917155E-2</v>
      </c>
      <c r="D1719" s="29">
        <v>1.1563014052063492</v>
      </c>
      <c r="E1719" s="29">
        <v>0.12825696816552376</v>
      </c>
      <c r="F1719" s="29"/>
      <c r="G1719" s="29"/>
      <c r="H1719" s="29">
        <v>0.12825696816552376</v>
      </c>
      <c r="I1719" s="29">
        <v>0.12825696816552376</v>
      </c>
      <c r="J1719" s="29">
        <v>3.0814669924783604E-4</v>
      </c>
      <c r="K1719" s="59">
        <v>3.0814669924783604E-4</v>
      </c>
      <c r="L1719" s="59">
        <v>5.8905110984258068E-3</v>
      </c>
      <c r="M1719" s="59">
        <v>5.8905110984258068E-3</v>
      </c>
      <c r="N1719" s="29"/>
      <c r="O1719" s="29"/>
      <c r="P1719" s="29">
        <v>7.6973146593552644E-4</v>
      </c>
      <c r="Q1719" s="29">
        <v>7.6973146593552644E-4</v>
      </c>
      <c r="R1719" s="29">
        <v>0</v>
      </c>
      <c r="S1719" s="29">
        <v>0</v>
      </c>
      <c r="T1719" s="29">
        <v>0</v>
      </c>
      <c r="U1719" s="29">
        <v>0</v>
      </c>
      <c r="V1719" s="29"/>
      <c r="W1719" s="29"/>
      <c r="X1719" s="29">
        <v>0</v>
      </c>
      <c r="Y1719" s="29">
        <v>0</v>
      </c>
      <c r="Z1719" s="28" t="s">
        <v>19</v>
      </c>
      <c r="AA1719" s="37"/>
      <c r="AB1719" s="38">
        <f t="shared" si="31"/>
        <v>-2.0537194637325751</v>
      </c>
    </row>
    <row r="1720" spans="1:28">
      <c r="A1720" s="27">
        <v>43717</v>
      </c>
      <c r="B1720" s="29">
        <v>5.5227441377263119E-2</v>
      </c>
      <c r="C1720" s="29">
        <v>5.5227441377263119E-2</v>
      </c>
      <c r="D1720" s="29">
        <v>0.11060668746941124</v>
      </c>
      <c r="E1720" s="29">
        <v>5.9858092633642293E-2</v>
      </c>
      <c r="F1720" s="29"/>
      <c r="G1720" s="29"/>
      <c r="H1720" s="29">
        <v>5.9858092633642293E-2</v>
      </c>
      <c r="I1720" s="29">
        <v>5.9858092633642293E-2</v>
      </c>
      <c r="J1720" s="29">
        <v>2.4169952932196926E-4</v>
      </c>
      <c r="K1720" s="59">
        <v>2.4169952932196926E-4</v>
      </c>
      <c r="L1720" s="59">
        <v>6.3795979444155281E-4</v>
      </c>
      <c r="M1720" s="59">
        <v>6.3795979444155281E-4</v>
      </c>
      <c r="N1720" s="29"/>
      <c r="O1720" s="29"/>
      <c r="P1720" s="29">
        <v>2.7469847295741984E-4</v>
      </c>
      <c r="Q1720" s="29">
        <v>2.7469847295741984E-4</v>
      </c>
      <c r="R1720" s="29">
        <v>0</v>
      </c>
      <c r="S1720" s="29">
        <v>0</v>
      </c>
      <c r="T1720" s="29">
        <v>0</v>
      </c>
      <c r="U1720" s="29">
        <v>0</v>
      </c>
      <c r="V1720" s="29"/>
      <c r="W1720" s="29"/>
      <c r="X1720" s="29">
        <v>0</v>
      </c>
      <c r="Y1720" s="29">
        <v>0</v>
      </c>
      <c r="Z1720" s="28" t="s">
        <v>19</v>
      </c>
      <c r="AA1720" s="37"/>
      <c r="AB1720" s="38">
        <f t="shared" si="31"/>
        <v>-2.8157786408533796</v>
      </c>
    </row>
    <row r="1721" spans="1:28">
      <c r="A1721" s="27">
        <v>43718</v>
      </c>
      <c r="B1721" s="29">
        <v>0.15835373998219054</v>
      </c>
      <c r="C1721" s="29">
        <v>0.15835373998219054</v>
      </c>
      <c r="D1721" s="29">
        <v>1.875204084661733E-3</v>
      </c>
      <c r="E1721" s="29">
        <v>0.14552867900198285</v>
      </c>
      <c r="F1721" s="29"/>
      <c r="G1721" s="29"/>
      <c r="H1721" s="29">
        <v>0.14552867900198285</v>
      </c>
      <c r="I1721" s="29">
        <v>0.14552867900198285</v>
      </c>
      <c r="J1721" s="29">
        <v>3.100750540643685E-3</v>
      </c>
      <c r="K1721" s="59">
        <v>3.100750540643685E-3</v>
      </c>
      <c r="L1721" s="59">
        <v>3.5622050048980319E-5</v>
      </c>
      <c r="M1721" s="59">
        <v>3.5622050048980319E-5</v>
      </c>
      <c r="N1721" s="29"/>
      <c r="O1721" s="29"/>
      <c r="P1721" s="29">
        <v>2.849531039013174E-3</v>
      </c>
      <c r="Q1721" s="29">
        <v>2.849531039013174E-3</v>
      </c>
      <c r="R1721" s="29">
        <v>1.164451087647882E-2</v>
      </c>
      <c r="S1721" s="29">
        <v>1.164451087647882E-2</v>
      </c>
      <c r="T1721" s="29">
        <v>0</v>
      </c>
      <c r="U1721" s="29">
        <v>0</v>
      </c>
      <c r="V1721" s="29"/>
      <c r="W1721" s="29"/>
      <c r="X1721" s="29">
        <v>1.0690120798511003E-2</v>
      </c>
      <c r="Y1721" s="29">
        <v>1.0690120798511003E-2</v>
      </c>
      <c r="Z1721" s="28" t="s">
        <v>19</v>
      </c>
      <c r="AA1721" s="37"/>
      <c r="AB1721" s="38">
        <f t="shared" si="31"/>
        <v>-1.9273821052506948</v>
      </c>
    </row>
    <row r="1722" spans="1:28">
      <c r="A1722" s="27">
        <v>43719</v>
      </c>
      <c r="B1722" s="29">
        <v>6.9477374107128472E-3</v>
      </c>
      <c r="C1722" s="29">
        <v>6.9477374107128472E-3</v>
      </c>
      <c r="D1722" s="29">
        <v>5.7077995197967E-3</v>
      </c>
      <c r="E1722" s="29">
        <v>6.8497524299586379E-3</v>
      </c>
      <c r="F1722" s="29"/>
      <c r="G1722" s="29"/>
      <c r="H1722" s="29">
        <v>6.8497524299586379E-3</v>
      </c>
      <c r="I1722" s="29">
        <v>6.8497524299586379E-3</v>
      </c>
      <c r="J1722" s="29">
        <v>9.5040689969153817E-5</v>
      </c>
      <c r="K1722" s="59">
        <v>9.5040689969153817E-5</v>
      </c>
      <c r="L1722" s="59">
        <v>6.4144697670072675E-5</v>
      </c>
      <c r="M1722" s="59">
        <v>6.4144697670072675E-5</v>
      </c>
      <c r="N1722" s="29"/>
      <c r="O1722" s="29"/>
      <c r="P1722" s="29">
        <v>9.254400858303626E-5</v>
      </c>
      <c r="Q1722" s="29">
        <v>9.254400858303626E-5</v>
      </c>
      <c r="R1722" s="29">
        <v>0</v>
      </c>
      <c r="S1722" s="29">
        <v>0</v>
      </c>
      <c r="T1722" s="29">
        <v>0</v>
      </c>
      <c r="U1722" s="29">
        <v>0</v>
      </c>
      <c r="V1722" s="29"/>
      <c r="W1722" s="29"/>
      <c r="X1722" s="29">
        <v>0</v>
      </c>
      <c r="Y1722" s="29">
        <v>0</v>
      </c>
      <c r="Z1722" s="28" t="s">
        <v>19</v>
      </c>
      <c r="AA1722" s="37"/>
      <c r="AB1722" s="38">
        <f t="shared" si="31"/>
        <v>-4.9835427689730043</v>
      </c>
    </row>
    <row r="1723" spans="1:28">
      <c r="A1723" s="27">
        <v>43720</v>
      </c>
      <c r="B1723" s="29">
        <v>1.3632403613619929E-2</v>
      </c>
      <c r="C1723" s="29">
        <v>1.3632403613619929E-2</v>
      </c>
      <c r="D1723" s="29">
        <v>3.2468904918811395E-2</v>
      </c>
      <c r="E1723" s="29">
        <v>1.5169380687088146E-2</v>
      </c>
      <c r="F1723" s="29"/>
      <c r="G1723" s="29"/>
      <c r="H1723" s="29">
        <v>1.5169380687088146E-2</v>
      </c>
      <c r="I1723" s="29">
        <v>1.5169380687088146E-2</v>
      </c>
      <c r="J1723" s="29">
        <v>1.3885087646212959E-4</v>
      </c>
      <c r="K1723" s="59">
        <v>1.3885087646212959E-4</v>
      </c>
      <c r="L1723" s="59">
        <v>1.9592127526939178E-4</v>
      </c>
      <c r="M1723" s="59">
        <v>1.9592127526939178E-4</v>
      </c>
      <c r="N1723" s="29"/>
      <c r="O1723" s="29"/>
      <c r="P1723" s="29">
        <v>1.4345326193388526E-4</v>
      </c>
      <c r="Q1723" s="29">
        <v>1.4345326193388526E-4</v>
      </c>
      <c r="R1723" s="29">
        <v>0</v>
      </c>
      <c r="S1723" s="29">
        <v>0</v>
      </c>
      <c r="T1723" s="29">
        <v>0</v>
      </c>
      <c r="U1723" s="29">
        <v>0</v>
      </c>
      <c r="V1723" s="29"/>
      <c r="W1723" s="29"/>
      <c r="X1723" s="29">
        <v>0</v>
      </c>
      <c r="Y1723" s="29">
        <v>0</v>
      </c>
      <c r="Z1723" s="28" t="s">
        <v>19</v>
      </c>
      <c r="AA1723" s="37"/>
      <c r="AB1723" s="38">
        <f t="shared" si="31"/>
        <v>-4.1884763113009233</v>
      </c>
    </row>
    <row r="1724" spans="1:28">
      <c r="A1724" s="27">
        <v>43721</v>
      </c>
      <c r="B1724" s="29">
        <v>0.22971031184640958</v>
      </c>
      <c r="C1724" s="29">
        <v>0.22971031184640958</v>
      </c>
      <c r="D1724" s="29">
        <v>0</v>
      </c>
      <c r="E1724" s="29">
        <v>0.21088135874755151</v>
      </c>
      <c r="F1724" s="29"/>
      <c r="G1724" s="29"/>
      <c r="H1724" s="29">
        <v>0.21088135874755151</v>
      </c>
      <c r="I1724" s="29">
        <v>0.21088135874755151</v>
      </c>
      <c r="J1724" s="29">
        <v>1.5666521689943439E-3</v>
      </c>
      <c r="K1724" s="59">
        <v>1.5666521689943439E-3</v>
      </c>
      <c r="L1724" s="59">
        <v>0</v>
      </c>
      <c r="M1724" s="59">
        <v>0</v>
      </c>
      <c r="N1724" s="29"/>
      <c r="O1724" s="29"/>
      <c r="P1724" s="29">
        <v>1.4382385970139833E-3</v>
      </c>
      <c r="Q1724" s="29">
        <v>1.4382385970139833E-3</v>
      </c>
      <c r="R1724" s="29">
        <v>6.7103421956494092E-3</v>
      </c>
      <c r="S1724" s="29">
        <v>6.7103421956494092E-3</v>
      </c>
      <c r="T1724" s="29">
        <v>2.2477513580906581E-2</v>
      </c>
      <c r="U1724" s="29">
        <v>2.2477513580906581E-2</v>
      </c>
      <c r="V1724" s="29"/>
      <c r="W1724" s="29"/>
      <c r="X1724" s="29">
        <v>8.0026276413269586E-3</v>
      </c>
      <c r="Y1724" s="29">
        <v>8.0026276413269586E-3</v>
      </c>
      <c r="Z1724" s="28" t="s">
        <v>19</v>
      </c>
      <c r="AA1724" s="37"/>
      <c r="AB1724" s="38">
        <f t="shared" si="31"/>
        <v>-1.5564595844625027</v>
      </c>
    </row>
    <row r="1725" spans="1:28">
      <c r="A1725" s="27">
        <v>43722</v>
      </c>
      <c r="B1725" s="29">
        <v>1.7747689013272263E-3</v>
      </c>
      <c r="C1725" s="29">
        <v>1.7747689013272263E-3</v>
      </c>
      <c r="D1725" s="29">
        <v>2.1195119779143291E-3</v>
      </c>
      <c r="E1725" s="29">
        <v>1.8030242205272305E-3</v>
      </c>
      <c r="F1725" s="29"/>
      <c r="G1725" s="29"/>
      <c r="H1725" s="29">
        <v>1.8030242205272305E-3</v>
      </c>
      <c r="I1725" s="29">
        <v>1.8030242205272305E-3</v>
      </c>
      <c r="J1725" s="29">
        <v>7.9506424119068821E-6</v>
      </c>
      <c r="K1725" s="59">
        <v>7.9506424119068821E-6</v>
      </c>
      <c r="L1725" s="59">
        <v>1.781102502449016E-5</v>
      </c>
      <c r="M1725" s="59">
        <v>1.781102502449016E-5</v>
      </c>
      <c r="N1725" s="29"/>
      <c r="O1725" s="29"/>
      <c r="P1725" s="29">
        <v>8.7588044231962333E-6</v>
      </c>
      <c r="Q1725" s="29">
        <v>8.7588044231962333E-6</v>
      </c>
      <c r="R1725" s="29">
        <v>0</v>
      </c>
      <c r="S1725" s="29">
        <v>0</v>
      </c>
      <c r="T1725" s="29">
        <v>0</v>
      </c>
      <c r="U1725" s="29">
        <v>0</v>
      </c>
      <c r="V1725" s="29"/>
      <c r="W1725" s="29"/>
      <c r="X1725" s="29">
        <v>0</v>
      </c>
      <c r="Y1725" s="29">
        <v>0</v>
      </c>
      <c r="Z1725" s="28" t="s">
        <v>19</v>
      </c>
      <c r="AA1725" s="37"/>
      <c r="AB1725" s="38">
        <f t="shared" si="31"/>
        <v>-6.3182899013918226</v>
      </c>
    </row>
    <row r="1726" spans="1:28">
      <c r="A1726" s="27">
        <v>43723</v>
      </c>
      <c r="B1726" s="29">
        <v>1.5134159140058516E-2</v>
      </c>
      <c r="C1726" s="29">
        <v>1.5134159140058516E-2</v>
      </c>
      <c r="D1726" s="29">
        <v>0</v>
      </c>
      <c r="E1726" s="29">
        <v>1.3893755702346629E-2</v>
      </c>
      <c r="F1726" s="29"/>
      <c r="G1726" s="29"/>
      <c r="H1726" s="29">
        <v>1.3893755702346629E-2</v>
      </c>
      <c r="I1726" s="29">
        <v>1.3893755702346629E-2</v>
      </c>
      <c r="J1726" s="29">
        <v>1.909744307340033E-5</v>
      </c>
      <c r="K1726" s="59">
        <v>1.909744307340033E-5</v>
      </c>
      <c r="L1726" s="59">
        <v>0</v>
      </c>
      <c r="M1726" s="59">
        <v>0</v>
      </c>
      <c r="N1726" s="29"/>
      <c r="O1726" s="29"/>
      <c r="P1726" s="29">
        <v>1.7532206853764461E-5</v>
      </c>
      <c r="Q1726" s="29">
        <v>1.7532206853764461E-5</v>
      </c>
      <c r="R1726" s="29">
        <v>6.5831319170588977E-4</v>
      </c>
      <c r="S1726" s="29">
        <v>6.5831319170588977E-4</v>
      </c>
      <c r="T1726" s="29">
        <v>1.7169828123608514E-2</v>
      </c>
      <c r="U1726" s="29">
        <v>1.7169828123608514E-2</v>
      </c>
      <c r="V1726" s="29"/>
      <c r="W1726" s="29"/>
      <c r="X1726" s="29">
        <v>2.0116054158607352E-3</v>
      </c>
      <c r="Y1726" s="29">
        <v>2.0116054158607352E-3</v>
      </c>
      <c r="Z1726" s="28" t="s">
        <v>19</v>
      </c>
      <c r="AA1726" s="37"/>
      <c r="AB1726" s="38">
        <f t="shared" si="31"/>
        <v>-4.2763157698265433</v>
      </c>
    </row>
    <row r="1727" spans="1:28">
      <c r="A1727" s="27">
        <v>43724</v>
      </c>
      <c r="B1727" s="29">
        <v>7.2918675528982721E-2</v>
      </c>
      <c r="C1727" s="29">
        <v>7.2918675528982721E-2</v>
      </c>
      <c r="D1727" s="29">
        <v>4.9611897764716362E-2</v>
      </c>
      <c r="E1727" s="29">
        <v>7.1008440081262239E-2</v>
      </c>
      <c r="F1727" s="29"/>
      <c r="G1727" s="29"/>
      <c r="H1727" s="29">
        <v>7.1008440081262239E-2</v>
      </c>
      <c r="I1727" s="29">
        <v>7.1008440081262239E-2</v>
      </c>
      <c r="J1727" s="29">
        <v>6.774901412034092E-4</v>
      </c>
      <c r="K1727" s="59">
        <v>6.774901412034092E-4</v>
      </c>
      <c r="L1727" s="59">
        <v>2.2352836405735153E-4</v>
      </c>
      <c r="M1727" s="59">
        <v>2.2352836405735153E-4</v>
      </c>
      <c r="N1727" s="29"/>
      <c r="O1727" s="29"/>
      <c r="P1727" s="29">
        <v>6.4028320134301676E-4</v>
      </c>
      <c r="Q1727" s="29">
        <v>6.4028320134301676E-4</v>
      </c>
      <c r="R1727" s="29">
        <v>0</v>
      </c>
      <c r="S1727" s="29">
        <v>0</v>
      </c>
      <c r="T1727" s="29">
        <v>0</v>
      </c>
      <c r="U1727" s="29">
        <v>0</v>
      </c>
      <c r="V1727" s="29"/>
      <c r="W1727" s="29"/>
      <c r="X1727" s="29">
        <v>0</v>
      </c>
      <c r="Y1727" s="29">
        <v>0</v>
      </c>
      <c r="Z1727" s="28" t="s">
        <v>19</v>
      </c>
      <c r="AA1727" s="37"/>
      <c r="AB1727" s="38">
        <f t="shared" si="31"/>
        <v>-2.644956534621846</v>
      </c>
    </row>
    <row r="1728" spans="1:28">
      <c r="A1728" s="27">
        <v>43725</v>
      </c>
      <c r="B1728" s="29">
        <v>5.2022044481193916E-3</v>
      </c>
      <c r="C1728" s="29">
        <v>5.2022044481193916E-3</v>
      </c>
      <c r="D1728" s="29">
        <v>0</v>
      </c>
      <c r="E1728" s="29">
        <v>4.775829105993684E-3</v>
      </c>
      <c r="F1728" s="29"/>
      <c r="G1728" s="29"/>
      <c r="H1728" s="29">
        <v>4.775829105993684E-3</v>
      </c>
      <c r="I1728" s="29">
        <v>4.775829105993684E-3</v>
      </c>
      <c r="J1728" s="29">
        <v>4.4698511639740494E-5</v>
      </c>
      <c r="K1728" s="59">
        <v>4.4698511639740494E-5</v>
      </c>
      <c r="L1728" s="59">
        <v>0</v>
      </c>
      <c r="M1728" s="59">
        <v>0</v>
      </c>
      <c r="N1728" s="29"/>
      <c r="O1728" s="29"/>
      <c r="P1728" s="29">
        <v>4.1034998722674359E-5</v>
      </c>
      <c r="Q1728" s="29">
        <v>4.1034998722674359E-5</v>
      </c>
      <c r="R1728" s="29">
        <v>0</v>
      </c>
      <c r="S1728" s="29">
        <v>0</v>
      </c>
      <c r="T1728" s="29">
        <v>0</v>
      </c>
      <c r="U1728" s="29">
        <v>0</v>
      </c>
      <c r="V1728" s="29"/>
      <c r="W1728" s="29"/>
      <c r="X1728" s="29">
        <v>0</v>
      </c>
      <c r="Y1728" s="29">
        <v>0</v>
      </c>
      <c r="Z1728" s="28" t="s">
        <v>19</v>
      </c>
      <c r="AA1728" s="37"/>
      <c r="AB1728" s="38">
        <f t="shared" si="31"/>
        <v>-5.344187685359139</v>
      </c>
    </row>
    <row r="1729" spans="1:28">
      <c r="A1729" s="27">
        <v>43726</v>
      </c>
      <c r="B1729" s="29">
        <v>2.3836277764911158E-2</v>
      </c>
      <c r="C1729" s="29">
        <v>2.3836277764911158E-2</v>
      </c>
      <c r="D1729" s="29">
        <v>0.64841518093032924</v>
      </c>
      <c r="E1729" s="29">
        <v>7.5017088842252069E-2</v>
      </c>
      <c r="F1729" s="29"/>
      <c r="G1729" s="29"/>
      <c r="H1729" s="29">
        <v>7.5017088842252069E-2</v>
      </c>
      <c r="I1729" s="29">
        <v>7.5017088842252069E-2</v>
      </c>
      <c r="J1729" s="29">
        <v>2.126457293993794E-4</v>
      </c>
      <c r="K1729" s="59">
        <v>2.126457293993794E-4</v>
      </c>
      <c r="L1729" s="59">
        <v>5.9307151126547332E-3</v>
      </c>
      <c r="M1729" s="59">
        <v>5.9307151126547332E-3</v>
      </c>
      <c r="N1729" s="29"/>
      <c r="O1729" s="29"/>
      <c r="P1729" s="29">
        <v>6.811712735644846E-4</v>
      </c>
      <c r="Q1729" s="29">
        <v>6.811712735644846E-4</v>
      </c>
      <c r="R1729" s="29">
        <v>3.4060552092609084E-3</v>
      </c>
      <c r="S1729" s="29">
        <v>3.4060552092609084E-3</v>
      </c>
      <c r="T1729" s="29">
        <v>9.5110873630777446E-3</v>
      </c>
      <c r="U1729" s="29">
        <v>9.5110873630777446E-3</v>
      </c>
      <c r="V1729" s="29"/>
      <c r="W1729" s="29"/>
      <c r="X1729" s="29">
        <v>3.9064267727455205E-3</v>
      </c>
      <c r="Y1729" s="29">
        <v>3.9064267727455205E-3</v>
      </c>
      <c r="Z1729" s="28" t="s">
        <v>19</v>
      </c>
      <c r="AA1729" s="37"/>
      <c r="AB1729" s="38">
        <f t="shared" si="31"/>
        <v>-2.5900393401699482</v>
      </c>
    </row>
    <row r="1730" spans="1:28">
      <c r="A1730" s="27">
        <v>43727</v>
      </c>
      <c r="B1730" s="29">
        <v>3.0543694345503115E-2</v>
      </c>
      <c r="C1730" s="29">
        <v>3.0543694345503115E-2</v>
      </c>
      <c r="D1730" s="29">
        <v>0</v>
      </c>
      <c r="E1730" s="29">
        <v>2.8040317506660337E-2</v>
      </c>
      <c r="F1730" s="29"/>
      <c r="G1730" s="29"/>
      <c r="H1730" s="29">
        <v>2.8040317506660337E-2</v>
      </c>
      <c r="I1730" s="29">
        <v>2.8040317506660337E-2</v>
      </c>
      <c r="J1730" s="29">
        <v>3.1263516092100245E-4</v>
      </c>
      <c r="K1730" s="59">
        <v>3.1263516092100245E-4</v>
      </c>
      <c r="L1730" s="59">
        <v>0</v>
      </c>
      <c r="M1730" s="59">
        <v>0</v>
      </c>
      <c r="N1730" s="29"/>
      <c r="O1730" s="29"/>
      <c r="P1730" s="29">
        <v>2.8701142294076861E-4</v>
      </c>
      <c r="Q1730" s="29">
        <v>2.8701142294076861E-4</v>
      </c>
      <c r="R1730" s="29">
        <v>0</v>
      </c>
      <c r="S1730" s="29">
        <v>0</v>
      </c>
      <c r="T1730" s="29">
        <v>0</v>
      </c>
      <c r="U1730" s="29">
        <v>0</v>
      </c>
      <c r="V1730" s="29"/>
      <c r="W1730" s="29"/>
      <c r="X1730" s="29">
        <v>0</v>
      </c>
      <c r="Y1730" s="29">
        <v>0</v>
      </c>
      <c r="Z1730" s="28" t="s">
        <v>19</v>
      </c>
      <c r="AA1730" s="37"/>
      <c r="AB1730" s="38">
        <f t="shared" si="31"/>
        <v>-3.5741118935324834</v>
      </c>
    </row>
    <row r="1731" spans="1:28">
      <c r="A1731" s="27">
        <v>43728</v>
      </c>
      <c r="B1731" s="29">
        <v>0.11250450536403336</v>
      </c>
      <c r="C1731" s="29">
        <v>0.11250450536403336</v>
      </c>
      <c r="D1731" s="29">
        <v>5.2113574969572717E-2</v>
      </c>
      <c r="E1731" s="29">
        <v>0.10755483376519098</v>
      </c>
      <c r="F1731" s="29"/>
      <c r="G1731" s="29"/>
      <c r="H1731" s="29">
        <v>0.10755483376519098</v>
      </c>
      <c r="I1731" s="29">
        <v>0.10755483376519098</v>
      </c>
      <c r="J1731" s="29">
        <v>2.6555145655768986E-3</v>
      </c>
      <c r="K1731" s="59">
        <v>2.6555145655768986E-3</v>
      </c>
      <c r="L1731" s="59">
        <v>8.9055125122450792E-5</v>
      </c>
      <c r="M1731" s="59">
        <v>8.9055125122450792E-5</v>
      </c>
      <c r="N1731" s="29"/>
      <c r="O1731" s="29"/>
      <c r="P1731" s="29">
        <v>2.4451662348089487E-3</v>
      </c>
      <c r="Q1731" s="29">
        <v>2.4451662348089487E-3</v>
      </c>
      <c r="R1731" s="29">
        <v>3.2009286350337105E-3</v>
      </c>
      <c r="S1731" s="29">
        <v>3.2009286350337105E-3</v>
      </c>
      <c r="T1731" s="29">
        <v>0</v>
      </c>
      <c r="U1731" s="29">
        <v>0</v>
      </c>
      <c r="V1731" s="29"/>
      <c r="W1731" s="29"/>
      <c r="X1731" s="29">
        <v>2.9385788839823364E-3</v>
      </c>
      <c r="Y1731" s="29">
        <v>2.9385788839823364E-3</v>
      </c>
      <c r="Z1731" s="28" t="s">
        <v>19</v>
      </c>
      <c r="AA1731" s="37"/>
      <c r="AB1731" s="38">
        <f t="shared" si="31"/>
        <v>-2.2297544799251248</v>
      </c>
    </row>
    <row r="1732" spans="1:28">
      <c r="A1732" s="27">
        <v>43729</v>
      </c>
      <c r="B1732" s="29">
        <v>0.35891679498450008</v>
      </c>
      <c r="C1732" s="29">
        <v>0.35891679498450008</v>
      </c>
      <c r="D1732" s="29">
        <v>0.13211113643858166</v>
      </c>
      <c r="E1732" s="29">
        <v>0.34031211050517396</v>
      </c>
      <c r="F1732" s="29"/>
      <c r="G1732" s="29"/>
      <c r="H1732" s="29">
        <v>0.34031211050517396</v>
      </c>
      <c r="I1732" s="29">
        <v>0.34031211050517396</v>
      </c>
      <c r="J1732" s="29">
        <v>7.4598960936745826E-3</v>
      </c>
      <c r="K1732" s="59">
        <v>7.4598960936745826E-3</v>
      </c>
      <c r="L1732" s="59">
        <v>1.5114717858787316E-3</v>
      </c>
      <c r="M1732" s="59">
        <v>1.5114717858787316E-3</v>
      </c>
      <c r="N1732" s="29"/>
      <c r="O1732" s="29"/>
      <c r="P1732" s="29">
        <v>6.9724646761026915E-3</v>
      </c>
      <c r="Q1732" s="29">
        <v>6.9724646761026915E-3</v>
      </c>
      <c r="R1732" s="29">
        <v>0</v>
      </c>
      <c r="S1732" s="29">
        <v>0</v>
      </c>
      <c r="T1732" s="29">
        <v>0</v>
      </c>
      <c r="U1732" s="29">
        <v>0</v>
      </c>
      <c r="V1732" s="29"/>
      <c r="W1732" s="29"/>
      <c r="X1732" s="29">
        <v>0</v>
      </c>
      <c r="Y1732" s="29">
        <v>0</v>
      </c>
      <c r="Z1732" s="28" t="s">
        <v>19</v>
      </c>
      <c r="AA1732" s="37"/>
      <c r="AB1732" s="38">
        <f t="shared" si="31"/>
        <v>-1.0778921103765806</v>
      </c>
    </row>
    <row r="1733" spans="1:28">
      <c r="A1733" s="27">
        <v>43730</v>
      </c>
      <c r="B1733" s="29">
        <v>1.0566456769706993E-2</v>
      </c>
      <c r="C1733" s="29">
        <v>1.0566456769706993E-2</v>
      </c>
      <c r="D1733" s="29">
        <v>0</v>
      </c>
      <c r="E1733" s="29">
        <v>9.7004245587144003E-3</v>
      </c>
      <c r="F1733" s="29"/>
      <c r="G1733" s="29"/>
      <c r="H1733" s="29">
        <v>9.7004245587144003E-3</v>
      </c>
      <c r="I1733" s="29">
        <v>9.7004245587144003E-3</v>
      </c>
      <c r="J1733" s="29">
        <v>1.892252894033838E-4</v>
      </c>
      <c r="K1733" s="59">
        <v>1.892252894033838E-4</v>
      </c>
      <c r="L1733" s="59">
        <v>0</v>
      </c>
      <c r="M1733" s="59">
        <v>0</v>
      </c>
      <c r="N1733" s="29"/>
      <c r="O1733" s="29"/>
      <c r="P1733" s="29">
        <v>1.7371628772672529E-4</v>
      </c>
      <c r="Q1733" s="29">
        <v>1.7371628772672529E-4</v>
      </c>
      <c r="R1733" s="29">
        <v>3.4601195776618751E-3</v>
      </c>
      <c r="S1733" s="29">
        <v>3.4601195776618751E-3</v>
      </c>
      <c r="T1733" s="29">
        <v>0</v>
      </c>
      <c r="U1733" s="29">
        <v>0</v>
      </c>
      <c r="V1733" s="29"/>
      <c r="W1733" s="29"/>
      <c r="X1733" s="29">
        <v>3.1765264041458342E-3</v>
      </c>
      <c r="Y1733" s="29">
        <v>3.1765264041458342E-3</v>
      </c>
      <c r="Z1733" s="28" t="s">
        <v>19</v>
      </c>
      <c r="AA1733" s="37"/>
      <c r="AB1733" s="38">
        <f t="shared" si="31"/>
        <v>-4.6355856254910028</v>
      </c>
    </row>
    <row r="1734" spans="1:28">
      <c r="A1734" s="27">
        <v>43731</v>
      </c>
      <c r="B1734" s="29">
        <v>2.7315588263072964E-2</v>
      </c>
      <c r="C1734" s="29">
        <v>2.7315588263072964E-2</v>
      </c>
      <c r="D1734" s="29">
        <v>0.42595488722016628</v>
      </c>
      <c r="E1734" s="29">
        <v>6.0287518309166482E-2</v>
      </c>
      <c r="F1734" s="29"/>
      <c r="G1734" s="29"/>
      <c r="H1734" s="29">
        <v>6.0287518309166482E-2</v>
      </c>
      <c r="I1734" s="29">
        <v>6.0287518309166482E-2</v>
      </c>
      <c r="J1734" s="29">
        <v>2.9035831826342701E-4</v>
      </c>
      <c r="K1734" s="59">
        <v>2.9035831826342701E-4</v>
      </c>
      <c r="L1734" s="59">
        <v>2.3891999399655488E-3</v>
      </c>
      <c r="M1734" s="59">
        <v>2.3891999399655488E-3</v>
      </c>
      <c r="N1734" s="29"/>
      <c r="O1734" s="29"/>
      <c r="P1734" s="29">
        <v>4.6396581416914594E-4</v>
      </c>
      <c r="Q1734" s="29">
        <v>4.6396581416914594E-4</v>
      </c>
      <c r="R1734" s="29">
        <v>2.0178730441419669E-3</v>
      </c>
      <c r="S1734" s="29">
        <v>2.0178730441419669E-3</v>
      </c>
      <c r="T1734" s="29">
        <v>5.7885831329593015E-3</v>
      </c>
      <c r="U1734" s="29">
        <v>5.7885831329593015E-3</v>
      </c>
      <c r="V1734" s="29"/>
      <c r="W1734" s="29"/>
      <c r="X1734" s="29">
        <v>2.3269223750957994E-3</v>
      </c>
      <c r="Y1734" s="29">
        <v>2.3269223750957994E-3</v>
      </c>
      <c r="Z1734" s="28" t="s">
        <v>19</v>
      </c>
      <c r="AA1734" s="37"/>
      <c r="AB1734" s="38">
        <f t="shared" si="31"/>
        <v>-2.8086301898895356</v>
      </c>
    </row>
    <row r="1735" spans="1:28">
      <c r="A1735" s="27">
        <v>43732</v>
      </c>
      <c r="B1735" s="29">
        <v>3.0970398389889631E-2</v>
      </c>
      <c r="C1735" s="29">
        <v>3.0970398389889631E-2</v>
      </c>
      <c r="D1735" s="29">
        <v>1.6742363523020751E-3</v>
      </c>
      <c r="E1735" s="29">
        <v>2.8563997909104369E-2</v>
      </c>
      <c r="F1735" s="29"/>
      <c r="G1735" s="29"/>
      <c r="H1735" s="29">
        <v>2.8563997909104369E-2</v>
      </c>
      <c r="I1735" s="29">
        <v>2.8563997909104369E-2</v>
      </c>
      <c r="J1735" s="29">
        <v>3.5893411067925937E-4</v>
      </c>
      <c r="K1735" s="59">
        <v>3.5893411067925937E-4</v>
      </c>
      <c r="L1735" s="59">
        <v>1.781102502449016E-5</v>
      </c>
      <c r="M1735" s="59">
        <v>1.781102502449016E-5</v>
      </c>
      <c r="N1735" s="29"/>
      <c r="O1735" s="29"/>
      <c r="P1735" s="29">
        <v>3.3081073688084151E-4</v>
      </c>
      <c r="Q1735" s="29">
        <v>3.3081073688084151E-4</v>
      </c>
      <c r="R1735" s="29">
        <v>7.3336725607429081E-3</v>
      </c>
      <c r="S1735" s="29">
        <v>7.3336725607429081E-3</v>
      </c>
      <c r="T1735" s="29">
        <v>0</v>
      </c>
      <c r="U1735" s="29">
        <v>0</v>
      </c>
      <c r="V1735" s="29"/>
      <c r="W1735" s="29"/>
      <c r="X1735" s="29">
        <v>6.7326009999635053E-3</v>
      </c>
      <c r="Y1735" s="29">
        <v>6.7326009999635053E-3</v>
      </c>
      <c r="Z1735" s="28" t="s">
        <v>19</v>
      </c>
      <c r="AA1735" s="37"/>
      <c r="AB1735" s="38">
        <f t="shared" si="31"/>
        <v>-3.5556081684956555</v>
      </c>
    </row>
    <row r="1736" spans="1:28">
      <c r="A1736" s="27">
        <v>43733</v>
      </c>
      <c r="B1736" s="29">
        <v>4.5049771021498531E-3</v>
      </c>
      <c r="C1736" s="29">
        <v>4.5049771021498531E-3</v>
      </c>
      <c r="D1736" s="29">
        <v>0</v>
      </c>
      <c r="E1736" s="29">
        <v>4.1357468705521686E-3</v>
      </c>
      <c r="F1736" s="29"/>
      <c r="G1736" s="29"/>
      <c r="H1736" s="29">
        <v>4.1357468705521686E-3</v>
      </c>
      <c r="I1736" s="29">
        <v>4.1357468705521686E-3</v>
      </c>
      <c r="J1736" s="29">
        <v>3.9816817198829662E-5</v>
      </c>
      <c r="K1736" s="59">
        <v>3.9816817198829662E-5</v>
      </c>
      <c r="L1736" s="59">
        <v>0</v>
      </c>
      <c r="M1736" s="59">
        <v>0</v>
      </c>
      <c r="N1736" s="29"/>
      <c r="O1736" s="29"/>
      <c r="P1736" s="29">
        <v>3.6553410459472286E-5</v>
      </c>
      <c r="Q1736" s="29">
        <v>3.6553410459472286E-5</v>
      </c>
      <c r="R1736" s="29">
        <v>1.9335962345757537E-3</v>
      </c>
      <c r="S1736" s="29">
        <v>1.9335962345757537E-3</v>
      </c>
      <c r="T1736" s="29">
        <v>0</v>
      </c>
      <c r="U1736" s="29">
        <v>0</v>
      </c>
      <c r="V1736" s="29"/>
      <c r="W1736" s="29"/>
      <c r="X1736" s="29">
        <v>1.7751176964344367E-3</v>
      </c>
      <c r="Y1736" s="29">
        <v>1.7751176964344367E-3</v>
      </c>
      <c r="Z1736" s="28" t="s">
        <v>19</v>
      </c>
      <c r="AA1736" s="37"/>
      <c r="AB1736" s="38">
        <f t="shared" si="31"/>
        <v>-5.4880873451594958</v>
      </c>
    </row>
    <row r="1737" spans="1:28">
      <c r="A1737" s="27">
        <v>43734</v>
      </c>
      <c r="B1737" s="29">
        <v>4.6750653845526451E-2</v>
      </c>
      <c r="C1737" s="29">
        <v>4.6750653845526451E-2</v>
      </c>
      <c r="D1737" s="29">
        <v>8.9771490750816113E-3</v>
      </c>
      <c r="E1737" s="29">
        <v>4.365453646166291E-2</v>
      </c>
      <c r="F1737" s="29"/>
      <c r="G1737" s="29"/>
      <c r="H1737" s="29">
        <v>4.365453646166291E-2</v>
      </c>
      <c r="I1737" s="29">
        <v>4.365453646166291E-2</v>
      </c>
      <c r="J1737" s="29">
        <v>8.4113756781976977E-4</v>
      </c>
      <c r="K1737" s="59">
        <v>8.4113756781976977E-4</v>
      </c>
      <c r="L1737" s="59">
        <v>1.4479272701744533E-4</v>
      </c>
      <c r="M1737" s="59">
        <v>1.4479272701744533E-4</v>
      </c>
      <c r="N1737" s="29"/>
      <c r="O1737" s="29"/>
      <c r="P1737" s="29">
        <v>7.8413758513459081E-4</v>
      </c>
      <c r="Q1737" s="29">
        <v>7.8413758513459081E-4</v>
      </c>
      <c r="R1737" s="29">
        <v>1.4142550800621922E-3</v>
      </c>
      <c r="S1737" s="29">
        <v>1.4142550800621922E-3</v>
      </c>
      <c r="T1737" s="29">
        <v>2.4024009266734533E-2</v>
      </c>
      <c r="U1737" s="29">
        <v>2.4024009266734533E-2</v>
      </c>
      <c r="V1737" s="29"/>
      <c r="W1737" s="29"/>
      <c r="X1737" s="29">
        <v>3.2869280808227644E-3</v>
      </c>
      <c r="Y1737" s="29">
        <v>3.2869280808227644E-3</v>
      </c>
      <c r="Z1737" s="28" t="s">
        <v>19</v>
      </c>
      <c r="AA1737" s="37"/>
      <c r="AB1737" s="38">
        <f t="shared" ref="AB1737:AB1800" si="32">IF(I1737&gt;0,LN(I1737),"")</f>
        <v>-3.1314480739944339</v>
      </c>
    </row>
    <row r="1738" spans="1:28">
      <c r="A1738" s="27">
        <v>43735</v>
      </c>
      <c r="B1738" s="29">
        <v>0.13883759953967914</v>
      </c>
      <c r="C1738" s="29">
        <v>0.13883759953967914</v>
      </c>
      <c r="D1738" s="29">
        <v>1.1979480014598549E-2</v>
      </c>
      <c r="E1738" s="29">
        <v>0.12843814289498073</v>
      </c>
      <c r="F1738" s="29"/>
      <c r="G1738" s="29"/>
      <c r="H1738" s="29">
        <v>0.12843814289498073</v>
      </c>
      <c r="I1738" s="29">
        <v>0.12843814289498073</v>
      </c>
      <c r="J1738" s="29">
        <v>9.2720305590756496E-4</v>
      </c>
      <c r="K1738" s="59">
        <v>9.2720305590756496E-4</v>
      </c>
      <c r="L1738" s="59">
        <v>7.5728115831468282E-5</v>
      </c>
      <c r="M1738" s="59">
        <v>7.5728115831468282E-5</v>
      </c>
      <c r="N1738" s="29"/>
      <c r="O1738" s="29"/>
      <c r="P1738" s="29">
        <v>8.573735207257811E-4</v>
      </c>
      <c r="Q1738" s="29">
        <v>8.573735207257811E-4</v>
      </c>
      <c r="R1738" s="29">
        <v>1.9908408599414833E-3</v>
      </c>
      <c r="S1738" s="29">
        <v>1.9908408599414833E-3</v>
      </c>
      <c r="T1738" s="29">
        <v>0</v>
      </c>
      <c r="U1738" s="29">
        <v>0</v>
      </c>
      <c r="V1738" s="29"/>
      <c r="W1738" s="29"/>
      <c r="X1738" s="29">
        <v>1.8276705229736141E-3</v>
      </c>
      <c r="Y1738" s="29">
        <v>1.8276705229736141E-3</v>
      </c>
      <c r="Z1738" s="28" t="s">
        <v>19</v>
      </c>
      <c r="AA1738" s="37"/>
      <c r="AB1738" s="38">
        <f t="shared" si="32"/>
        <v>-2.052307868795745</v>
      </c>
    </row>
    <row r="1739" spans="1:28">
      <c r="A1739" s="27">
        <v>43736</v>
      </c>
      <c r="B1739" s="29">
        <v>1.3286848577365032E-3</v>
      </c>
      <c r="C1739" s="29">
        <v>1.3286848577365032E-3</v>
      </c>
      <c r="D1739" s="29">
        <v>0</v>
      </c>
      <c r="E1739" s="29">
        <v>1.2197851659915071E-3</v>
      </c>
      <c r="F1739" s="29"/>
      <c r="G1739" s="29"/>
      <c r="H1739" s="29">
        <v>1.2197851659915071E-3</v>
      </c>
      <c r="I1739" s="29">
        <v>1.2197851659915071E-3</v>
      </c>
      <c r="J1739" s="29">
        <v>1.4311156341432385E-5</v>
      </c>
      <c r="K1739" s="59">
        <v>1.4311156341432385E-5</v>
      </c>
      <c r="L1739" s="59">
        <v>0</v>
      </c>
      <c r="M1739" s="59">
        <v>0</v>
      </c>
      <c r="N1739" s="29"/>
      <c r="O1739" s="29"/>
      <c r="P1739" s="29">
        <v>1.3138206634794348E-5</v>
      </c>
      <c r="Q1739" s="29">
        <v>1.3138206634794348E-5</v>
      </c>
      <c r="R1739" s="29">
        <v>0</v>
      </c>
      <c r="S1739" s="29">
        <v>0</v>
      </c>
      <c r="T1739" s="29">
        <v>0</v>
      </c>
      <c r="U1739" s="29">
        <v>0</v>
      </c>
      <c r="V1739" s="29"/>
      <c r="W1739" s="29"/>
      <c r="X1739" s="29">
        <v>0</v>
      </c>
      <c r="Y1739" s="29">
        <v>0</v>
      </c>
      <c r="Z1739" s="28" t="s">
        <v>19</v>
      </c>
      <c r="AA1739" s="37"/>
      <c r="AB1739" s="38">
        <f t="shared" si="32"/>
        <v>-6.7090805291928284</v>
      </c>
    </row>
    <row r="1740" spans="1:28">
      <c r="A1740" s="27">
        <v>43737</v>
      </c>
      <c r="B1740" s="29">
        <v>1.6104648317071306E-2</v>
      </c>
      <c r="C1740" s="29">
        <v>1.6104648317071306E-2</v>
      </c>
      <c r="D1740" s="29">
        <v>4.4888198973467311E-2</v>
      </c>
      <c r="E1740" s="29">
        <v>1.8487527824140294E-2</v>
      </c>
      <c r="F1740" s="29"/>
      <c r="G1740" s="29"/>
      <c r="H1740" s="29">
        <v>1.8487527824140294E-2</v>
      </c>
      <c r="I1740" s="29">
        <v>1.8487527824140294E-2</v>
      </c>
      <c r="J1740" s="29">
        <v>1.1930518844127812E-4</v>
      </c>
      <c r="K1740" s="59">
        <v>1.1930518844127812E-4</v>
      </c>
      <c r="L1740" s="59">
        <v>3.4706091094537192E-4</v>
      </c>
      <c r="M1740" s="59">
        <v>3.4706091094537192E-4</v>
      </c>
      <c r="N1740" s="29"/>
      <c r="O1740" s="29"/>
      <c r="P1740" s="29">
        <v>1.3816023040427031E-4</v>
      </c>
      <c r="Q1740" s="29">
        <v>1.3816023040427031E-4</v>
      </c>
      <c r="R1740" s="29">
        <v>5.1281643556799388E-3</v>
      </c>
      <c r="S1740" s="29">
        <v>5.1281643556799388E-3</v>
      </c>
      <c r="T1740" s="29">
        <v>0</v>
      </c>
      <c r="U1740" s="29">
        <v>0</v>
      </c>
      <c r="V1740" s="29"/>
      <c r="W1740" s="29"/>
      <c r="X1740" s="29">
        <v>4.7078573774679755E-3</v>
      </c>
      <c r="Y1740" s="29">
        <v>4.7078573774679755E-3</v>
      </c>
      <c r="Z1740" s="28" t="s">
        <v>19</v>
      </c>
      <c r="AA1740" s="37"/>
      <c r="AB1740" s="38">
        <f t="shared" si="32"/>
        <v>-3.9906589459218593</v>
      </c>
    </row>
    <row r="1741" spans="1:28">
      <c r="A1741" s="27">
        <v>43738</v>
      </c>
      <c r="B1741" s="29">
        <v>1.8291377234890008E-2</v>
      </c>
      <c r="C1741" s="29">
        <v>1.8291377234890008E-2</v>
      </c>
      <c r="D1741" s="29">
        <v>7.7303169644424158E-2</v>
      </c>
      <c r="E1741" s="29">
        <v>2.3187905285549541E-2</v>
      </c>
      <c r="F1741" s="29"/>
      <c r="G1741" s="29"/>
      <c r="H1741" s="29">
        <v>2.3187905285549541E-2</v>
      </c>
      <c r="I1741" s="29">
        <v>2.3187905285549541E-2</v>
      </c>
      <c r="J1741" s="29">
        <v>1.589349155938006E-4</v>
      </c>
      <c r="K1741" s="59">
        <v>1.589349155938006E-4</v>
      </c>
      <c r="L1741" s="59">
        <v>4.4683913089262523E-4</v>
      </c>
      <c r="M1741" s="59">
        <v>4.4683913089262523E-4</v>
      </c>
      <c r="N1741" s="29"/>
      <c r="O1741" s="29"/>
      <c r="P1741" s="29">
        <v>1.8284761852869311E-4</v>
      </c>
      <c r="Q1741" s="29">
        <v>1.8284761852869311E-4</v>
      </c>
      <c r="R1741" s="29">
        <v>0</v>
      </c>
      <c r="S1741" s="29">
        <v>0</v>
      </c>
      <c r="T1741" s="29">
        <v>1.4979072045596224E-2</v>
      </c>
      <c r="U1741" s="29">
        <v>1.4979072045596224E-2</v>
      </c>
      <c r="V1741" s="29"/>
      <c r="W1741" s="29"/>
      <c r="X1741" s="29">
        <v>1.2276924199846721E-3</v>
      </c>
      <c r="Y1741" s="29">
        <v>1.2276924199846721E-3</v>
      </c>
      <c r="Z1741" s="28" t="s">
        <v>19</v>
      </c>
      <c r="AA1741" s="37"/>
      <c r="AB1741" s="38">
        <f t="shared" si="32"/>
        <v>-3.7641244601451498</v>
      </c>
    </row>
    <row r="1742" spans="1:28">
      <c r="A1742" s="27">
        <v>43739</v>
      </c>
      <c r="B1742" s="29">
        <v>2.0490198608727497E-2</v>
      </c>
      <c r="C1742" s="29">
        <v>2.0490198608727497E-2</v>
      </c>
      <c r="D1742" s="29">
        <v>4.7377326565143825E-3</v>
      </c>
      <c r="E1742" s="29">
        <v>1.9182694029457364E-2</v>
      </c>
      <c r="F1742" s="29"/>
      <c r="G1742" s="29"/>
      <c r="H1742" s="29">
        <v>1.9182694029457364E-2</v>
      </c>
      <c r="I1742" s="29">
        <v>1.9182694029457364E-2</v>
      </c>
      <c r="J1742" s="29">
        <v>1.7369875530155743E-4</v>
      </c>
      <c r="K1742" s="59">
        <v>1.7369875530155743E-4</v>
      </c>
      <c r="L1742" s="59">
        <v>3.5622050048980319E-5</v>
      </c>
      <c r="M1742" s="59">
        <v>3.5622050048980319E-5</v>
      </c>
      <c r="N1742" s="29"/>
      <c r="O1742" s="29"/>
      <c r="P1742" s="29">
        <v>1.6224613407283026E-4</v>
      </c>
      <c r="Q1742" s="29">
        <v>1.6224613407283026E-4</v>
      </c>
      <c r="R1742" s="29">
        <v>4.9484798371708435E-3</v>
      </c>
      <c r="S1742" s="29">
        <v>4.9484798371708435E-3</v>
      </c>
      <c r="T1742" s="29">
        <v>0</v>
      </c>
      <c r="U1742" s="29">
        <v>0</v>
      </c>
      <c r="V1742" s="29"/>
      <c r="W1742" s="29"/>
      <c r="X1742" s="29">
        <v>4.5428998941644469E-3</v>
      </c>
      <c r="Y1742" s="29">
        <v>4.5428998941644469E-3</v>
      </c>
      <c r="Z1742" s="28" t="s">
        <v>19</v>
      </c>
      <c r="AA1742" s="37"/>
      <c r="AB1742" s="38">
        <f t="shared" si="32"/>
        <v>-3.9537467590433764</v>
      </c>
    </row>
    <row r="1743" spans="1:28">
      <c r="A1743" s="27">
        <v>43740</v>
      </c>
      <c r="B1743" s="29">
        <v>5.8104140357595514E-2</v>
      </c>
      <c r="C1743" s="29">
        <v>5.8104140357595514E-2</v>
      </c>
      <c r="D1743" s="29">
        <v>0</v>
      </c>
      <c r="E1743" s="29">
        <v>5.3337124345219263E-2</v>
      </c>
      <c r="F1743" s="29"/>
      <c r="G1743" s="29"/>
      <c r="H1743" s="29">
        <v>5.3337124345219263E-2</v>
      </c>
      <c r="I1743" s="29">
        <v>5.3337124345219263E-2</v>
      </c>
      <c r="J1743" s="29">
        <v>4.9345554502025957E-4</v>
      </c>
      <c r="K1743" s="59">
        <v>4.9345554502025957E-4</v>
      </c>
      <c r="L1743" s="59">
        <v>0</v>
      </c>
      <c r="M1743" s="59">
        <v>0</v>
      </c>
      <c r="N1743" s="29"/>
      <c r="O1743" s="29"/>
      <c r="P1743" s="29">
        <v>4.5294649952447796E-4</v>
      </c>
      <c r="Q1743" s="29">
        <v>4.5294649952447796E-4</v>
      </c>
      <c r="R1743" s="29">
        <v>5.2601450197175929E-3</v>
      </c>
      <c r="S1743" s="29">
        <v>5.2601450197175929E-3</v>
      </c>
      <c r="T1743" s="29">
        <v>0</v>
      </c>
      <c r="U1743" s="29">
        <v>0</v>
      </c>
      <c r="V1743" s="29"/>
      <c r="W1743" s="29"/>
      <c r="X1743" s="29">
        <v>4.8290208386555233E-3</v>
      </c>
      <c r="Y1743" s="29">
        <v>4.8290208386555233E-3</v>
      </c>
      <c r="Z1743" s="28" t="s">
        <v>19</v>
      </c>
      <c r="AA1743" s="37"/>
      <c r="AB1743" s="38">
        <f t="shared" si="32"/>
        <v>-2.9311226734697269</v>
      </c>
    </row>
    <row r="1744" spans="1:28">
      <c r="A1744" s="27">
        <v>43741</v>
      </c>
      <c r="B1744" s="29">
        <v>3.6550918058036133E-2</v>
      </c>
      <c r="C1744" s="29">
        <v>3.6550918058036133E-2</v>
      </c>
      <c r="D1744" s="29">
        <v>2.4030041262207854E-3</v>
      </c>
      <c r="E1744" s="29">
        <v>3.3751468936109946E-2</v>
      </c>
      <c r="F1744" s="29"/>
      <c r="G1744" s="29"/>
      <c r="H1744" s="29">
        <v>3.3751468936109946E-2</v>
      </c>
      <c r="I1744" s="29">
        <v>3.3751468936109946E-2</v>
      </c>
      <c r="J1744" s="29">
        <v>1.0783778611080291E-4</v>
      </c>
      <c r="K1744" s="59">
        <v>1.0783778611080291E-4</v>
      </c>
      <c r="L1744" s="59">
        <v>1.781102502449016E-5</v>
      </c>
      <c r="M1744" s="59">
        <v>1.781102502449016E-5</v>
      </c>
      <c r="N1744" s="29"/>
      <c r="O1744" s="29"/>
      <c r="P1744" s="29">
        <v>1.0045371529466751E-4</v>
      </c>
      <c r="Q1744" s="29">
        <v>1.0045371529466751E-4</v>
      </c>
      <c r="R1744" s="29">
        <v>0</v>
      </c>
      <c r="S1744" s="29">
        <v>0</v>
      </c>
      <c r="T1744" s="29">
        <v>0</v>
      </c>
      <c r="U1744" s="29">
        <v>0</v>
      </c>
      <c r="V1744" s="29"/>
      <c r="W1744" s="29"/>
      <c r="X1744" s="29">
        <v>0</v>
      </c>
      <c r="Y1744" s="29">
        <v>0</v>
      </c>
      <c r="Z1744" s="28" t="s">
        <v>19</v>
      </c>
      <c r="AA1744" s="37"/>
      <c r="AB1744" s="38">
        <f t="shared" si="32"/>
        <v>-3.3887313385778541</v>
      </c>
    </row>
    <row r="1745" spans="1:28">
      <c r="A1745" s="27">
        <v>43742</v>
      </c>
      <c r="B1745" s="29">
        <v>0.2327950621849641</v>
      </c>
      <c r="C1745" s="29">
        <v>0.2327950621849641</v>
      </c>
      <c r="D1745" s="29">
        <v>1.6003977795588799E-2</v>
      </c>
      <c r="E1745" s="29">
        <v>0.21502443556535297</v>
      </c>
      <c r="F1745" s="29"/>
      <c r="G1745" s="29"/>
      <c r="H1745" s="29">
        <v>0.21502443556535297</v>
      </c>
      <c r="I1745" s="29">
        <v>0.21502443556535297</v>
      </c>
      <c r="J1745" s="29">
        <v>1.7834307947350872E-2</v>
      </c>
      <c r="K1745" s="59">
        <v>1.7834307947350872E-2</v>
      </c>
      <c r="L1745" s="59">
        <v>5.0583311069552055E-5</v>
      </c>
      <c r="M1745" s="59">
        <v>5.0583311069552055E-5</v>
      </c>
      <c r="N1745" s="29"/>
      <c r="O1745" s="29"/>
      <c r="P1745" s="29">
        <v>1.6376723655761531E-2</v>
      </c>
      <c r="Q1745" s="29">
        <v>1.6376723655761531E-2</v>
      </c>
      <c r="R1745" s="29">
        <v>8.1891616842640882E-4</v>
      </c>
      <c r="S1745" s="29">
        <v>8.1891616842640882E-4</v>
      </c>
      <c r="T1745" s="29">
        <v>0</v>
      </c>
      <c r="U1745" s="29">
        <v>0</v>
      </c>
      <c r="V1745" s="29"/>
      <c r="W1745" s="29"/>
      <c r="X1745" s="29">
        <v>7.5179737965767673E-4</v>
      </c>
      <c r="Y1745" s="29">
        <v>7.5179737965767673E-4</v>
      </c>
      <c r="Z1745" s="28" t="s">
        <v>19</v>
      </c>
      <c r="AA1745" s="37"/>
      <c r="AB1745" s="38">
        <f t="shared" si="32"/>
        <v>-1.5370036035202377</v>
      </c>
    </row>
    <row r="1746" spans="1:28">
      <c r="A1746" s="27">
        <v>43743</v>
      </c>
      <c r="B1746" s="29">
        <v>2.0926090828138913E-4</v>
      </c>
      <c r="C1746" s="29">
        <v>2.0926090828138913E-4</v>
      </c>
      <c r="D1746" s="29">
        <v>0</v>
      </c>
      <c r="E1746" s="29">
        <v>1.9210977701543738E-4</v>
      </c>
      <c r="F1746" s="29"/>
      <c r="G1746" s="29"/>
      <c r="H1746" s="29">
        <v>1.9210977701543738E-4</v>
      </c>
      <c r="I1746" s="29">
        <v>1.9210977701543738E-4</v>
      </c>
      <c r="J1746" s="29">
        <v>1.5901284823813764E-6</v>
      </c>
      <c r="K1746" s="59">
        <v>1.5901284823813764E-6</v>
      </c>
      <c r="L1746" s="59">
        <v>0</v>
      </c>
      <c r="M1746" s="59">
        <v>0</v>
      </c>
      <c r="N1746" s="29"/>
      <c r="O1746" s="29"/>
      <c r="P1746" s="29">
        <v>1.4598007371993723E-6</v>
      </c>
      <c r="Q1746" s="29">
        <v>1.4598007371993723E-6</v>
      </c>
      <c r="R1746" s="29">
        <v>5.1520162829156598E-4</v>
      </c>
      <c r="S1746" s="29">
        <v>5.1520162829156598E-4</v>
      </c>
      <c r="T1746" s="29">
        <v>0</v>
      </c>
      <c r="U1746" s="29">
        <v>0</v>
      </c>
      <c r="V1746" s="29"/>
      <c r="W1746" s="29"/>
      <c r="X1746" s="29">
        <v>4.7297543885259661E-4</v>
      </c>
      <c r="Y1746" s="29">
        <v>4.7297543885259661E-4</v>
      </c>
      <c r="Z1746" s="28" t="s">
        <v>19</v>
      </c>
      <c r="AA1746" s="37"/>
      <c r="AB1746" s="38">
        <f t="shared" si="32"/>
        <v>-8.5574435940375349</v>
      </c>
    </row>
    <row r="1747" spans="1:28">
      <c r="A1747" s="27">
        <v>43744</v>
      </c>
      <c r="B1747" s="29">
        <v>1.7655011024890796E-2</v>
      </c>
      <c r="C1747" s="29">
        <v>1.7655011024890796E-2</v>
      </c>
      <c r="D1747" s="29">
        <v>0</v>
      </c>
      <c r="E1747" s="29">
        <v>1.6207997275038608E-2</v>
      </c>
      <c r="F1747" s="29"/>
      <c r="G1747" s="29"/>
      <c r="H1747" s="29">
        <v>1.6207997275038608E-2</v>
      </c>
      <c r="I1747" s="29">
        <v>1.6207997275038608E-2</v>
      </c>
      <c r="J1747" s="29">
        <v>1.6435567993893909E-4</v>
      </c>
      <c r="K1747" s="59">
        <v>1.6435567993893909E-4</v>
      </c>
      <c r="L1747" s="59">
        <v>1.1399056015673702E-3</v>
      </c>
      <c r="M1747" s="59">
        <v>1.1399056015673702E-3</v>
      </c>
      <c r="N1747" s="29"/>
      <c r="O1747" s="29"/>
      <c r="P1747" s="29">
        <v>2.4431225137768695E-4</v>
      </c>
      <c r="Q1747" s="29">
        <v>2.4431225137768695E-4</v>
      </c>
      <c r="R1747" s="29">
        <v>1.5853580969342324E-3</v>
      </c>
      <c r="S1747" s="29">
        <v>1.5853580969342324E-3</v>
      </c>
      <c r="T1747" s="29">
        <v>0</v>
      </c>
      <c r="U1747" s="29">
        <v>0</v>
      </c>
      <c r="V1747" s="29"/>
      <c r="W1747" s="29"/>
      <c r="X1747" s="29">
        <v>1.4554213349877742E-3</v>
      </c>
      <c r="Y1747" s="29">
        <v>1.4554213349877742E-3</v>
      </c>
      <c r="Z1747" s="28" t="s">
        <v>19</v>
      </c>
      <c r="AA1747" s="37"/>
      <c r="AB1747" s="38">
        <f t="shared" si="32"/>
        <v>-4.1222504996002929</v>
      </c>
    </row>
    <row r="1748" spans="1:28">
      <c r="A1748" s="27">
        <v>43745</v>
      </c>
      <c r="B1748" s="29">
        <v>3.767347007380351E-3</v>
      </c>
      <c r="C1748" s="29">
        <v>3.767347007380351E-3</v>
      </c>
      <c r="D1748" s="29">
        <v>7.9925585313629817E-3</v>
      </c>
      <c r="E1748" s="29">
        <v>4.1193847889768424E-3</v>
      </c>
      <c r="F1748" s="29"/>
      <c r="G1748" s="29"/>
      <c r="H1748" s="29">
        <v>4.1193847889768424E-3</v>
      </c>
      <c r="I1748" s="29">
        <v>4.1193847889768424E-3</v>
      </c>
      <c r="J1748" s="29">
        <v>2.5817669566790467E-5</v>
      </c>
      <c r="K1748" s="59">
        <v>2.5817669566790467E-5</v>
      </c>
      <c r="L1748" s="59">
        <v>6.9500508968373763E-5</v>
      </c>
      <c r="M1748" s="59">
        <v>6.9500508968373763E-5</v>
      </c>
      <c r="N1748" s="29"/>
      <c r="O1748" s="29"/>
      <c r="P1748" s="29">
        <v>2.9448124140336387E-5</v>
      </c>
      <c r="Q1748" s="29">
        <v>2.9448124140336387E-5</v>
      </c>
      <c r="R1748" s="29">
        <v>1.3500190815417886E-3</v>
      </c>
      <c r="S1748" s="29">
        <v>1.3500190815417886E-3</v>
      </c>
      <c r="T1748" s="29">
        <v>0</v>
      </c>
      <c r="U1748" s="29">
        <v>0</v>
      </c>
      <c r="V1748" s="29"/>
      <c r="W1748" s="29"/>
      <c r="X1748" s="29">
        <v>1.2393708258822671E-3</v>
      </c>
      <c r="Y1748" s="29">
        <v>1.2393708258822671E-3</v>
      </c>
      <c r="Z1748" s="28" t="s">
        <v>19</v>
      </c>
      <c r="AA1748" s="37"/>
      <c r="AB1748" s="38">
        <f t="shared" si="32"/>
        <v>-5.4920514498343742</v>
      </c>
    </row>
    <row r="1749" spans="1:28">
      <c r="A1749" s="27">
        <v>43746</v>
      </c>
      <c r="B1749" s="29">
        <v>2.5495321903239585E-2</v>
      </c>
      <c r="C1749" s="29">
        <v>2.5495321903239585E-2</v>
      </c>
      <c r="D1749" s="29">
        <v>2.4437913735268782E-2</v>
      </c>
      <c r="E1749" s="29">
        <v>2.5394765513728462E-2</v>
      </c>
      <c r="F1749" s="29"/>
      <c r="G1749" s="29"/>
      <c r="H1749" s="29">
        <v>2.5394765513728462E-2</v>
      </c>
      <c r="I1749" s="29">
        <v>2.5394765513728462E-2</v>
      </c>
      <c r="J1749" s="29">
        <v>2.4318608055884258E-4</v>
      </c>
      <c r="K1749" s="59">
        <v>2.4318608055884258E-4</v>
      </c>
      <c r="L1749" s="59">
        <v>1.4248820019592128E-4</v>
      </c>
      <c r="M1749" s="59">
        <v>1.4248820019592128E-4</v>
      </c>
      <c r="N1749" s="29"/>
      <c r="O1749" s="29"/>
      <c r="P1749" s="29">
        <v>2.3479252084670672E-4</v>
      </c>
      <c r="Q1749" s="29">
        <v>2.3479252084670672E-4</v>
      </c>
      <c r="R1749" s="29">
        <v>0</v>
      </c>
      <c r="S1749" s="29">
        <v>0</v>
      </c>
      <c r="T1749" s="29">
        <v>4.0537892955739604E-2</v>
      </c>
      <c r="U1749" s="29">
        <v>4.0537892955739604E-2</v>
      </c>
      <c r="V1749" s="29"/>
      <c r="W1749" s="29"/>
      <c r="X1749" s="29">
        <v>3.3225064778657715E-3</v>
      </c>
      <c r="Y1749" s="29">
        <v>3.3225064778657715E-3</v>
      </c>
      <c r="Z1749" s="28" t="s">
        <v>19</v>
      </c>
      <c r="AA1749" s="37"/>
      <c r="AB1749" s="38">
        <f t="shared" si="32"/>
        <v>-3.6732122083321621</v>
      </c>
    </row>
    <row r="1750" spans="1:28">
      <c r="A1750" s="27">
        <v>43747</v>
      </c>
      <c r="B1750" s="29">
        <v>8.980674638510781E-4</v>
      </c>
      <c r="C1750" s="29">
        <v>8.980674638510781E-4</v>
      </c>
      <c r="D1750" s="29">
        <v>0</v>
      </c>
      <c r="E1750" s="29">
        <v>8.2446139435300323E-4</v>
      </c>
      <c r="F1750" s="29"/>
      <c r="G1750" s="29"/>
      <c r="H1750" s="29">
        <v>8.2446139435300323E-4</v>
      </c>
      <c r="I1750" s="29">
        <v>8.2446139435300323E-4</v>
      </c>
      <c r="J1750" s="29">
        <v>3.3122376288004064E-5</v>
      </c>
      <c r="K1750" s="59">
        <v>3.3122376288004064E-5</v>
      </c>
      <c r="L1750" s="59">
        <v>0</v>
      </c>
      <c r="M1750" s="59">
        <v>0</v>
      </c>
      <c r="N1750" s="29"/>
      <c r="O1750" s="29"/>
      <c r="P1750" s="29">
        <v>3.0407649355862923E-5</v>
      </c>
      <c r="Q1750" s="29">
        <v>3.0407649355862923E-5</v>
      </c>
      <c r="R1750" s="29">
        <v>0</v>
      </c>
      <c r="S1750" s="29">
        <v>0</v>
      </c>
      <c r="T1750" s="29">
        <v>0</v>
      </c>
      <c r="U1750" s="29">
        <v>0</v>
      </c>
      <c r="V1750" s="29"/>
      <c r="W1750" s="29"/>
      <c r="X1750" s="29">
        <v>0</v>
      </c>
      <c r="Y1750" s="29">
        <v>0</v>
      </c>
      <c r="Z1750" s="28" t="s">
        <v>19</v>
      </c>
      <c r="AA1750" s="37"/>
      <c r="AB1750" s="38">
        <f t="shared" si="32"/>
        <v>-7.1007802401621261</v>
      </c>
    </row>
    <row r="1751" spans="1:28">
      <c r="A1751" s="27">
        <v>43748</v>
      </c>
      <c r="B1751" s="29">
        <v>6.2295051081062329E-3</v>
      </c>
      <c r="C1751" s="29">
        <v>6.2295051081062329E-3</v>
      </c>
      <c r="D1751" s="29">
        <v>3.720483601401639E-2</v>
      </c>
      <c r="E1751" s="29">
        <v>8.7897448375748224E-3</v>
      </c>
      <c r="F1751" s="29"/>
      <c r="G1751" s="29"/>
      <c r="H1751" s="29">
        <v>8.7897448375748224E-3</v>
      </c>
      <c r="I1751" s="29">
        <v>8.7897448375748224E-3</v>
      </c>
      <c r="J1751" s="29">
        <v>8.6362024681501388E-5</v>
      </c>
      <c r="K1751" s="59">
        <v>8.6362024681501388E-5</v>
      </c>
      <c r="L1751" s="59">
        <v>4.4224313433328087E-4</v>
      </c>
      <c r="M1751" s="59">
        <v>4.4224313433328087E-4</v>
      </c>
      <c r="N1751" s="29"/>
      <c r="O1751" s="29"/>
      <c r="P1751" s="29">
        <v>1.1575076758936312E-4</v>
      </c>
      <c r="Q1751" s="29">
        <v>1.1575076758936312E-4</v>
      </c>
      <c r="R1751" s="29">
        <v>1.121835644320061E-2</v>
      </c>
      <c r="S1751" s="29">
        <v>1.121835644320061E-2</v>
      </c>
      <c r="T1751" s="29">
        <v>1.2266839832917969E-2</v>
      </c>
      <c r="U1751" s="29">
        <v>1.2266839832917969E-2</v>
      </c>
      <c r="V1751" s="29"/>
      <c r="W1751" s="29"/>
      <c r="X1751" s="29">
        <v>1.1314906120845632E-2</v>
      </c>
      <c r="Y1751" s="29">
        <v>1.1314906120845632E-2</v>
      </c>
      <c r="Z1751" s="28" t="s">
        <v>19</v>
      </c>
      <c r="AA1751" s="37"/>
      <c r="AB1751" s="38">
        <f t="shared" si="32"/>
        <v>-4.7341695964237056</v>
      </c>
    </row>
    <row r="1752" spans="1:28">
      <c r="A1752" s="27">
        <v>43749</v>
      </c>
      <c r="B1752" s="29">
        <v>1.1284611796633151E-3</v>
      </c>
      <c r="C1752" s="29">
        <v>1.1284611796633151E-3</v>
      </c>
      <c r="D1752" s="29">
        <v>0.85336183097337248</v>
      </c>
      <c r="E1752" s="29">
        <v>7.0977944843862148E-2</v>
      </c>
      <c r="F1752" s="29"/>
      <c r="G1752" s="29"/>
      <c r="H1752" s="29">
        <v>7.0977944843862148E-2</v>
      </c>
      <c r="I1752" s="29">
        <v>7.0977944843862148E-2</v>
      </c>
      <c r="J1752" s="29">
        <v>1.2721027859051009E-5</v>
      </c>
      <c r="K1752" s="59">
        <v>1.2721027859051009E-5</v>
      </c>
      <c r="L1752" s="59">
        <v>8.7274022620001781E-4</v>
      </c>
      <c r="M1752" s="59">
        <v>8.7274022620001781E-4</v>
      </c>
      <c r="N1752" s="29"/>
      <c r="O1752" s="29"/>
      <c r="P1752" s="29">
        <v>8.320864202036422E-5</v>
      </c>
      <c r="Q1752" s="29">
        <v>8.320864202036422E-5</v>
      </c>
      <c r="R1752" s="29">
        <v>2.70321842004834E-5</v>
      </c>
      <c r="S1752" s="29">
        <v>2.70321842004834E-5</v>
      </c>
      <c r="T1752" s="29">
        <v>0</v>
      </c>
      <c r="U1752" s="29">
        <v>0</v>
      </c>
      <c r="V1752" s="29"/>
      <c r="W1752" s="29"/>
      <c r="X1752" s="29">
        <v>2.481661253238933E-5</v>
      </c>
      <c r="Y1752" s="29">
        <v>2.481661253238933E-5</v>
      </c>
      <c r="Z1752" s="28" t="s">
        <v>19</v>
      </c>
      <c r="AA1752" s="37"/>
      <c r="AB1752" s="38">
        <f t="shared" si="32"/>
        <v>-2.6453860862001202</v>
      </c>
    </row>
    <row r="1753" spans="1:28">
      <c r="A1753" s="27">
        <v>43750</v>
      </c>
      <c r="B1753" s="29">
        <v>6.2953361033186821E-3</v>
      </c>
      <c r="C1753" s="29">
        <v>6.2953361033186821E-3</v>
      </c>
      <c r="D1753" s="29">
        <v>2.6283135927805861E-3</v>
      </c>
      <c r="E1753" s="29">
        <v>5.9945752959682163E-3</v>
      </c>
      <c r="F1753" s="29"/>
      <c r="G1753" s="29"/>
      <c r="H1753" s="29">
        <v>5.9945752959682163E-3</v>
      </c>
      <c r="I1753" s="29">
        <v>5.9945752959682163E-3</v>
      </c>
      <c r="J1753" s="29">
        <v>5.308042908841687E-5</v>
      </c>
      <c r="K1753" s="59">
        <v>5.308042908841687E-5</v>
      </c>
      <c r="L1753" s="59">
        <v>3.5622050048980319E-5</v>
      </c>
      <c r="M1753" s="59">
        <v>3.5622050048980319E-5</v>
      </c>
      <c r="N1753" s="29"/>
      <c r="O1753" s="29"/>
      <c r="P1753" s="29">
        <v>5.1645855635614347E-5</v>
      </c>
      <c r="Q1753" s="29">
        <v>5.1645855635614347E-5</v>
      </c>
      <c r="R1753" s="29">
        <v>2.9306067930288766E-3</v>
      </c>
      <c r="S1753" s="29">
        <v>2.9306067930288766E-3</v>
      </c>
      <c r="T1753" s="29">
        <v>0</v>
      </c>
      <c r="U1753" s="29">
        <v>0</v>
      </c>
      <c r="V1753" s="29"/>
      <c r="W1753" s="29"/>
      <c r="X1753" s="29">
        <v>2.690412758658443E-3</v>
      </c>
      <c r="Y1753" s="29">
        <v>2.690412758658443E-3</v>
      </c>
      <c r="Z1753" s="28" t="s">
        <v>19</v>
      </c>
      <c r="AA1753" s="37"/>
      <c r="AB1753" s="38">
        <f t="shared" si="32"/>
        <v>-5.1169003360533107</v>
      </c>
    </row>
    <row r="1754" spans="1:28">
      <c r="A1754" s="27">
        <v>43751</v>
      </c>
      <c r="B1754" s="29">
        <v>3.7413806762019797E-3</v>
      </c>
      <c r="C1754" s="29">
        <v>3.7413806762019797E-3</v>
      </c>
      <c r="D1754" s="29">
        <v>0</v>
      </c>
      <c r="E1754" s="29">
        <v>3.4323509726457329E-3</v>
      </c>
      <c r="F1754" s="29"/>
      <c r="G1754" s="29"/>
      <c r="H1754" s="29">
        <v>3.4323509726457329E-3</v>
      </c>
      <c r="I1754" s="29">
        <v>3.4323509726457329E-3</v>
      </c>
      <c r="J1754" s="29">
        <v>3.0086090182614499E-5</v>
      </c>
      <c r="K1754" s="59">
        <v>3.0086090182614499E-5</v>
      </c>
      <c r="L1754" s="59">
        <v>0</v>
      </c>
      <c r="M1754" s="59">
        <v>0</v>
      </c>
      <c r="N1754" s="29"/>
      <c r="O1754" s="29"/>
      <c r="P1754" s="29">
        <v>2.7612071792408213E-5</v>
      </c>
      <c r="Q1754" s="29">
        <v>2.7612071792408213E-5</v>
      </c>
      <c r="R1754" s="29">
        <v>2.0989695967434168E-3</v>
      </c>
      <c r="S1754" s="29">
        <v>2.0989695967434168E-3</v>
      </c>
      <c r="T1754" s="29">
        <v>0</v>
      </c>
      <c r="U1754" s="29">
        <v>0</v>
      </c>
      <c r="V1754" s="29"/>
      <c r="W1754" s="29"/>
      <c r="X1754" s="29">
        <v>1.9269369731031714E-3</v>
      </c>
      <c r="Y1754" s="29">
        <v>1.9269369731031714E-3</v>
      </c>
      <c r="Z1754" s="28" t="s">
        <v>19</v>
      </c>
      <c r="AA1754" s="37"/>
      <c r="AB1754" s="38">
        <f t="shared" si="32"/>
        <v>-5.6745098378281895</v>
      </c>
    </row>
    <row r="1755" spans="1:28">
      <c r="A1755" s="27">
        <v>43752</v>
      </c>
      <c r="B1755" s="29">
        <v>2.4923854353656384E-2</v>
      </c>
      <c r="C1755" s="29">
        <v>2.4923854353656384E-2</v>
      </c>
      <c r="D1755" s="29">
        <v>0</v>
      </c>
      <c r="E1755" s="29">
        <v>2.2859728499087836E-2</v>
      </c>
      <c r="F1755" s="29"/>
      <c r="G1755" s="29"/>
      <c r="H1755" s="29">
        <v>2.2859728499087836E-2</v>
      </c>
      <c r="I1755" s="29">
        <v>2.2859728499087836E-2</v>
      </c>
      <c r="J1755" s="29">
        <v>3.4942170038235561E-4</v>
      </c>
      <c r="K1755" s="59">
        <v>3.4942170038235561E-4</v>
      </c>
      <c r="L1755" s="59">
        <v>0</v>
      </c>
      <c r="M1755" s="59">
        <v>0</v>
      </c>
      <c r="N1755" s="29"/>
      <c r="O1755" s="29"/>
      <c r="P1755" s="29">
        <v>3.2048328937642288E-4</v>
      </c>
      <c r="Q1755" s="29">
        <v>3.2048328937642288E-4</v>
      </c>
      <c r="R1755" s="29">
        <v>0</v>
      </c>
      <c r="S1755" s="29">
        <v>0</v>
      </c>
      <c r="T1755" s="29">
        <v>0</v>
      </c>
      <c r="U1755" s="29">
        <v>0</v>
      </c>
      <c r="V1755" s="29"/>
      <c r="W1755" s="29"/>
      <c r="X1755" s="29">
        <v>0</v>
      </c>
      <c r="Y1755" s="29">
        <v>0</v>
      </c>
      <c r="Z1755" s="28" t="s">
        <v>19</v>
      </c>
      <c r="AA1755" s="37"/>
      <c r="AB1755" s="38">
        <f t="shared" si="32"/>
        <v>-3.7783784973663228</v>
      </c>
    </row>
    <row r="1756" spans="1:28">
      <c r="A1756" s="27">
        <v>43753</v>
      </c>
      <c r="B1756" s="29">
        <v>2.7640965418437507E-2</v>
      </c>
      <c r="C1756" s="29">
        <v>2.7640965418437507E-2</v>
      </c>
      <c r="D1756" s="29">
        <v>4.728827144002138E-3</v>
      </c>
      <c r="E1756" s="29">
        <v>2.5744482685310946E-2</v>
      </c>
      <c r="F1756" s="29"/>
      <c r="G1756" s="29"/>
      <c r="H1756" s="29">
        <v>2.5744482685310946E-2</v>
      </c>
      <c r="I1756" s="29">
        <v>2.5744482685310946E-2</v>
      </c>
      <c r="J1756" s="29">
        <v>3.6738327882327988E-4</v>
      </c>
      <c r="K1756" s="59">
        <v>3.6738327882327988E-4</v>
      </c>
      <c r="L1756" s="59">
        <v>5.3433075073470479E-5</v>
      </c>
      <c r="M1756" s="59">
        <v>5.3433075073470479E-5</v>
      </c>
      <c r="N1756" s="29"/>
      <c r="O1756" s="29"/>
      <c r="P1756" s="29">
        <v>3.414507993576818E-4</v>
      </c>
      <c r="Q1756" s="29">
        <v>3.414507993576818E-4</v>
      </c>
      <c r="R1756" s="29">
        <v>0</v>
      </c>
      <c r="S1756" s="29">
        <v>0</v>
      </c>
      <c r="T1756" s="29">
        <v>0</v>
      </c>
      <c r="U1756" s="29">
        <v>0</v>
      </c>
      <c r="V1756" s="29"/>
      <c r="W1756" s="29"/>
      <c r="X1756" s="29">
        <v>0</v>
      </c>
      <c r="Y1756" s="29">
        <v>0</v>
      </c>
      <c r="Z1756" s="28" t="s">
        <v>19</v>
      </c>
      <c r="AA1756" s="37"/>
      <c r="AB1756" s="38">
        <f t="shared" si="32"/>
        <v>-3.6595349394784598</v>
      </c>
    </row>
    <row r="1757" spans="1:28">
      <c r="A1757" s="27">
        <v>43754</v>
      </c>
      <c r="B1757" s="29">
        <v>0.10594461748055334</v>
      </c>
      <c r="C1757" s="29">
        <v>0.10594461748055334</v>
      </c>
      <c r="D1757" s="29">
        <v>2.0999198503873898E-2</v>
      </c>
      <c r="E1757" s="29">
        <v>9.8955177519519932E-2</v>
      </c>
      <c r="F1757" s="29"/>
      <c r="G1757" s="29"/>
      <c r="H1757" s="29">
        <v>9.8955177519519932E-2</v>
      </c>
      <c r="I1757" s="29">
        <v>9.8955177519519932E-2</v>
      </c>
      <c r="J1757" s="29">
        <v>1.4775138579634106E-3</v>
      </c>
      <c r="K1757" s="59">
        <v>1.4775138579634106E-3</v>
      </c>
      <c r="L1757" s="59">
        <v>1.9592127526939175E-4</v>
      </c>
      <c r="M1757" s="59">
        <v>1.9592127526939175E-4</v>
      </c>
      <c r="N1757" s="29"/>
      <c r="O1757" s="29"/>
      <c r="P1757" s="29">
        <v>1.3722557140383779E-3</v>
      </c>
      <c r="Q1757" s="29">
        <v>1.3722557140383779E-3</v>
      </c>
      <c r="R1757" s="29">
        <v>0</v>
      </c>
      <c r="S1757" s="29">
        <v>0</v>
      </c>
      <c r="T1757" s="29">
        <v>0</v>
      </c>
      <c r="U1757" s="29">
        <v>0</v>
      </c>
      <c r="V1757" s="29"/>
      <c r="W1757" s="29"/>
      <c r="X1757" s="29">
        <v>0</v>
      </c>
      <c r="Y1757" s="29">
        <v>0</v>
      </c>
      <c r="Z1757" s="28" t="s">
        <v>19</v>
      </c>
      <c r="AA1757" s="37"/>
      <c r="AB1757" s="38">
        <f t="shared" si="32"/>
        <v>-2.3130882836989102</v>
      </c>
    </row>
    <row r="1758" spans="1:28">
      <c r="A1758" s="27">
        <v>43755</v>
      </c>
      <c r="B1758" s="29">
        <v>0.16530089471229265</v>
      </c>
      <c r="C1758" s="29">
        <v>0.16530089471229265</v>
      </c>
      <c r="D1758" s="29">
        <v>0.25766126791422395</v>
      </c>
      <c r="E1758" s="29">
        <v>0.17287542130449227</v>
      </c>
      <c r="F1758" s="29"/>
      <c r="G1758" s="29"/>
      <c r="H1758" s="29">
        <v>0.17287542130449227</v>
      </c>
      <c r="I1758" s="29">
        <v>0.17287542130449227</v>
      </c>
      <c r="J1758" s="29">
        <v>5.0901443836662008E-3</v>
      </c>
      <c r="K1758" s="59">
        <v>5.0901443836662008E-3</v>
      </c>
      <c r="L1758" s="59">
        <v>1.4240102063944192E-3</v>
      </c>
      <c r="M1758" s="59">
        <v>1.4240102063944192E-3</v>
      </c>
      <c r="N1758" s="29"/>
      <c r="O1758" s="29"/>
      <c r="P1758" s="29">
        <v>4.7896962200793605E-3</v>
      </c>
      <c r="Q1758" s="29">
        <v>4.7896962200793605E-3</v>
      </c>
      <c r="R1758" s="29">
        <v>2.3756519526777764E-3</v>
      </c>
      <c r="S1758" s="29">
        <v>2.3756519526777764E-3</v>
      </c>
      <c r="T1758" s="29">
        <v>0</v>
      </c>
      <c r="U1758" s="29">
        <v>0</v>
      </c>
      <c r="V1758" s="29"/>
      <c r="W1758" s="29"/>
      <c r="X1758" s="29">
        <v>2.1809423013758622E-3</v>
      </c>
      <c r="Y1758" s="29">
        <v>2.1809423013758622E-3</v>
      </c>
      <c r="Z1758" s="28" t="s">
        <v>19</v>
      </c>
      <c r="AA1758" s="37"/>
      <c r="AB1758" s="38">
        <f t="shared" si="32"/>
        <v>-1.7551840519532298</v>
      </c>
    </row>
    <row r="1759" spans="1:28">
      <c r="A1759" s="27">
        <v>43756</v>
      </c>
      <c r="B1759" s="29">
        <v>0.1458005236823135</v>
      </c>
      <c r="C1759" s="29">
        <v>0.1458005236823135</v>
      </c>
      <c r="D1759" s="29">
        <v>3.2448719090450262E-3</v>
      </c>
      <c r="E1759" s="29">
        <v>0.13411658941887761</v>
      </c>
      <c r="F1759" s="29"/>
      <c r="G1759" s="29"/>
      <c r="H1759" s="29">
        <v>0.13411658941887761</v>
      </c>
      <c r="I1759" s="29">
        <v>0.13411658941887761</v>
      </c>
      <c r="J1759" s="29">
        <v>3.9944027477420169E-3</v>
      </c>
      <c r="K1759" s="59">
        <v>3.9944027477420169E-3</v>
      </c>
      <c r="L1759" s="59">
        <v>1.781102502449016E-5</v>
      </c>
      <c r="M1759" s="59">
        <v>1.781102502449016E-5</v>
      </c>
      <c r="N1759" s="29"/>
      <c r="O1759" s="29"/>
      <c r="P1759" s="29">
        <v>3.6684792525820222E-3</v>
      </c>
      <c r="Q1759" s="29">
        <v>3.6684792525820222E-3</v>
      </c>
      <c r="R1759" s="29">
        <v>1.5901284823813764E-6</v>
      </c>
      <c r="S1759" s="29">
        <v>1.5901284823813764E-6</v>
      </c>
      <c r="T1759" s="29">
        <v>0</v>
      </c>
      <c r="U1759" s="29">
        <v>0</v>
      </c>
      <c r="V1759" s="29"/>
      <c r="W1759" s="29"/>
      <c r="X1759" s="29">
        <v>1.4598007371993723E-6</v>
      </c>
      <c r="Y1759" s="29">
        <v>1.4598007371993723E-6</v>
      </c>
      <c r="Z1759" s="28" t="s">
        <v>19</v>
      </c>
      <c r="AA1759" s="37"/>
      <c r="AB1759" s="38">
        <f t="shared" si="32"/>
        <v>-2.009045787032838</v>
      </c>
    </row>
    <row r="1760" spans="1:28">
      <c r="A1760" s="27">
        <v>43757</v>
      </c>
      <c r="B1760" s="29">
        <v>9.5250551244540488E-3</v>
      </c>
      <c r="C1760" s="29">
        <v>9.5250551244540488E-3</v>
      </c>
      <c r="D1760" s="29">
        <v>1.5026568112328186E-3</v>
      </c>
      <c r="E1760" s="29">
        <v>8.8675352481052943E-3</v>
      </c>
      <c r="F1760" s="29"/>
      <c r="G1760" s="29"/>
      <c r="H1760" s="29">
        <v>8.8675352481052943E-3</v>
      </c>
      <c r="I1760" s="29">
        <v>8.8675352481052943E-3</v>
      </c>
      <c r="J1760" s="29">
        <v>1.0494847983717086E-4</v>
      </c>
      <c r="K1760" s="59">
        <v>1.0494847983717086E-4</v>
      </c>
      <c r="L1760" s="59">
        <v>1.781102502449016E-5</v>
      </c>
      <c r="M1760" s="59">
        <v>1.781102502449016E-5</v>
      </c>
      <c r="N1760" s="29"/>
      <c r="O1760" s="29"/>
      <c r="P1760" s="29">
        <v>9.7806649392357913E-5</v>
      </c>
      <c r="Q1760" s="29">
        <v>9.7806649392357913E-5</v>
      </c>
      <c r="R1760" s="29">
        <v>1.6267014374761481E-3</v>
      </c>
      <c r="S1760" s="29">
        <v>1.6267014374761481E-3</v>
      </c>
      <c r="T1760" s="29">
        <v>0</v>
      </c>
      <c r="U1760" s="29">
        <v>0</v>
      </c>
      <c r="V1760" s="29"/>
      <c r="W1760" s="29"/>
      <c r="X1760" s="29">
        <v>1.4933761541549579E-3</v>
      </c>
      <c r="Y1760" s="29">
        <v>1.4933761541549579E-3</v>
      </c>
      <c r="Z1760" s="28" t="s">
        <v>19</v>
      </c>
      <c r="AA1760" s="37"/>
      <c r="AB1760" s="38">
        <f t="shared" si="32"/>
        <v>-4.7253583963477643</v>
      </c>
    </row>
    <row r="1761" spans="1:28">
      <c r="A1761" s="27">
        <v>43758</v>
      </c>
      <c r="B1761" s="29">
        <v>6.3250593647966757E-2</v>
      </c>
      <c r="C1761" s="29">
        <v>6.3250593647966757E-2</v>
      </c>
      <c r="D1761" s="29">
        <v>6.7537625790364238E-3</v>
      </c>
      <c r="E1761" s="29">
        <v>5.8620084425142632E-2</v>
      </c>
      <c r="F1761" s="29"/>
      <c r="G1761" s="29"/>
      <c r="H1761" s="29">
        <v>5.8620084425142632E-2</v>
      </c>
      <c r="I1761" s="29">
        <v>5.8620084425142632E-2</v>
      </c>
      <c r="J1761" s="29">
        <v>8.9047195013357083E-5</v>
      </c>
      <c r="K1761" s="59">
        <v>8.9047195013357083E-5</v>
      </c>
      <c r="L1761" s="59">
        <v>5.895449283106243E-5</v>
      </c>
      <c r="M1761" s="59">
        <v>5.895449283106243E-5</v>
      </c>
      <c r="N1761" s="29"/>
      <c r="O1761" s="29"/>
      <c r="P1761" s="29">
        <v>8.6580781723294767E-5</v>
      </c>
      <c r="Q1761" s="29">
        <v>8.6580781723294767E-5</v>
      </c>
      <c r="R1761" s="29">
        <v>5.3205699020480854E-3</v>
      </c>
      <c r="S1761" s="29">
        <v>5.3205699020480854E-3</v>
      </c>
      <c r="T1761" s="29">
        <v>0</v>
      </c>
      <c r="U1761" s="29">
        <v>0</v>
      </c>
      <c r="V1761" s="29"/>
      <c r="W1761" s="29"/>
      <c r="X1761" s="29">
        <v>4.8844932666690993E-3</v>
      </c>
      <c r="Y1761" s="29">
        <v>4.8844932666690993E-3</v>
      </c>
      <c r="Z1761" s="28" t="s">
        <v>19</v>
      </c>
      <c r="AA1761" s="37"/>
      <c r="AB1761" s="38">
        <f t="shared" si="32"/>
        <v>-2.8366779034898744</v>
      </c>
    </row>
    <row r="1762" spans="1:28">
      <c r="A1762" s="27">
        <v>43759</v>
      </c>
      <c r="B1762" s="29">
        <v>7.2744190730611004E-3</v>
      </c>
      <c r="C1762" s="29">
        <v>7.2744190730611004E-3</v>
      </c>
      <c r="D1762" s="29">
        <v>0</v>
      </c>
      <c r="E1762" s="29">
        <v>6.6782039584929957E-3</v>
      </c>
      <c r="F1762" s="29"/>
      <c r="G1762" s="29"/>
      <c r="H1762" s="29">
        <v>6.6782039584929957E-3</v>
      </c>
      <c r="I1762" s="29">
        <v>6.6782039584929957E-3</v>
      </c>
      <c r="J1762" s="29">
        <v>4.7846966034855607E-5</v>
      </c>
      <c r="K1762" s="59">
        <v>4.7846966034855607E-5</v>
      </c>
      <c r="L1762" s="59">
        <v>0</v>
      </c>
      <c r="M1762" s="59">
        <v>0</v>
      </c>
      <c r="N1762" s="29"/>
      <c r="O1762" s="29"/>
      <c r="P1762" s="29">
        <v>4.3925404182329109E-5</v>
      </c>
      <c r="Q1762" s="29">
        <v>4.3925404182329109E-5</v>
      </c>
      <c r="R1762" s="29">
        <v>0</v>
      </c>
      <c r="S1762" s="29">
        <v>0</v>
      </c>
      <c r="T1762" s="29">
        <v>0</v>
      </c>
      <c r="U1762" s="29">
        <v>0</v>
      </c>
      <c r="V1762" s="29"/>
      <c r="W1762" s="29"/>
      <c r="X1762" s="29">
        <v>0</v>
      </c>
      <c r="Y1762" s="29">
        <v>0</v>
      </c>
      <c r="Z1762" s="28" t="s">
        <v>19</v>
      </c>
      <c r="AA1762" s="37"/>
      <c r="AB1762" s="38">
        <f t="shared" si="32"/>
        <v>-5.0089061960742676</v>
      </c>
    </row>
    <row r="1763" spans="1:28">
      <c r="A1763" s="27">
        <v>43760</v>
      </c>
      <c r="B1763" s="29">
        <v>3.78401690938183E-2</v>
      </c>
      <c r="C1763" s="29">
        <v>3.78401690938183E-2</v>
      </c>
      <c r="D1763" s="29">
        <v>4.2276659268350683E-2</v>
      </c>
      <c r="E1763" s="29">
        <v>3.8218531278750488E-2</v>
      </c>
      <c r="F1763" s="29"/>
      <c r="G1763" s="29"/>
      <c r="H1763" s="29">
        <v>3.8218531278750488E-2</v>
      </c>
      <c r="I1763" s="29">
        <v>3.8218531278750488E-2</v>
      </c>
      <c r="J1763" s="29">
        <v>2.3818884755634777E-4</v>
      </c>
      <c r="K1763" s="59">
        <v>2.3818884755634777E-4</v>
      </c>
      <c r="L1763" s="59">
        <v>2.2805614305919833E-4</v>
      </c>
      <c r="M1763" s="59">
        <v>2.2805614305919833E-4</v>
      </c>
      <c r="N1763" s="29"/>
      <c r="O1763" s="29"/>
      <c r="P1763" s="29">
        <v>2.3744189658381285E-4</v>
      </c>
      <c r="Q1763" s="29">
        <v>2.3744189658381285E-4</v>
      </c>
      <c r="R1763" s="29">
        <v>0</v>
      </c>
      <c r="S1763" s="29">
        <v>0</v>
      </c>
      <c r="T1763" s="29">
        <v>0</v>
      </c>
      <c r="U1763" s="29">
        <v>0</v>
      </c>
      <c r="V1763" s="29"/>
      <c r="W1763" s="29"/>
      <c r="X1763" s="29">
        <v>0</v>
      </c>
      <c r="Y1763" s="29">
        <v>0</v>
      </c>
      <c r="Z1763" s="28" t="s">
        <v>19</v>
      </c>
      <c r="AA1763" s="37"/>
      <c r="AB1763" s="38">
        <f t="shared" si="32"/>
        <v>-3.2644347689892226</v>
      </c>
    </row>
    <row r="1764" spans="1:28">
      <c r="A1764" s="27">
        <v>43761</v>
      </c>
      <c r="B1764" s="29">
        <v>3.0726722005093885E-2</v>
      </c>
      <c r="C1764" s="29">
        <v>3.0726722005093885E-2</v>
      </c>
      <c r="D1764" s="29">
        <v>0.18456808226491642</v>
      </c>
      <c r="E1764" s="29">
        <v>4.3434706339817608E-2</v>
      </c>
      <c r="F1764" s="29"/>
      <c r="G1764" s="29"/>
      <c r="H1764" s="29">
        <v>4.3434706339817608E-2</v>
      </c>
      <c r="I1764" s="29">
        <v>4.3434706339817608E-2</v>
      </c>
      <c r="J1764" s="29">
        <v>2.3037166275869102E-4</v>
      </c>
      <c r="K1764" s="59">
        <v>2.3037166275869102E-4</v>
      </c>
      <c r="L1764" s="59">
        <v>1.8562169478501984E-3</v>
      </c>
      <c r="M1764" s="59">
        <v>1.8562169478501984E-3</v>
      </c>
      <c r="N1764" s="29"/>
      <c r="O1764" s="29"/>
      <c r="P1764" s="29">
        <v>3.6492529866813124E-4</v>
      </c>
      <c r="Q1764" s="29">
        <v>3.6492529866813124E-4</v>
      </c>
      <c r="R1764" s="29">
        <v>0</v>
      </c>
      <c r="S1764" s="29">
        <v>0</v>
      </c>
      <c r="T1764" s="29">
        <v>0</v>
      </c>
      <c r="U1764" s="29">
        <v>0</v>
      </c>
      <c r="V1764" s="29"/>
      <c r="W1764" s="29"/>
      <c r="X1764" s="29">
        <v>0</v>
      </c>
      <c r="Y1764" s="29">
        <v>0</v>
      </c>
      <c r="Z1764" s="28" t="s">
        <v>19</v>
      </c>
      <c r="AA1764" s="37"/>
      <c r="AB1764" s="38">
        <f t="shared" si="32"/>
        <v>-3.13649647220441</v>
      </c>
    </row>
    <row r="1765" spans="1:28">
      <c r="A1765" s="27">
        <v>43762</v>
      </c>
      <c r="B1765" s="29">
        <v>5.1836090461309381E-2</v>
      </c>
      <c r="C1765" s="29">
        <v>5.1836090461309381E-2</v>
      </c>
      <c r="D1765" s="29">
        <v>0</v>
      </c>
      <c r="E1765" s="29">
        <v>4.7577791212526963E-2</v>
      </c>
      <c r="F1765" s="29"/>
      <c r="G1765" s="29"/>
      <c r="H1765" s="29">
        <v>4.7577791212526963E-2</v>
      </c>
      <c r="I1765" s="29">
        <v>4.7577791212526963E-2</v>
      </c>
      <c r="J1765" s="29">
        <v>4.4851284695352839E-4</v>
      </c>
      <c r="K1765" s="59">
        <v>4.4851284695352839E-4</v>
      </c>
      <c r="L1765" s="59">
        <v>0</v>
      </c>
      <c r="M1765" s="59">
        <v>0</v>
      </c>
      <c r="N1765" s="29"/>
      <c r="O1765" s="29"/>
      <c r="P1765" s="29">
        <v>4.1161466315755164E-4</v>
      </c>
      <c r="Q1765" s="29">
        <v>4.1161466315755164E-4</v>
      </c>
      <c r="R1765" s="29">
        <v>5.4302887673324009E-3</v>
      </c>
      <c r="S1765" s="29">
        <v>5.4302887673324009E-3</v>
      </c>
      <c r="T1765" s="29">
        <v>0</v>
      </c>
      <c r="U1765" s="29">
        <v>0</v>
      </c>
      <c r="V1765" s="29"/>
      <c r="W1765" s="29"/>
      <c r="X1765" s="29">
        <v>4.9852195175358561E-3</v>
      </c>
      <c r="Y1765" s="29">
        <v>4.9852195175358561E-3</v>
      </c>
      <c r="Z1765" s="28" t="s">
        <v>19</v>
      </c>
      <c r="AA1765" s="37"/>
      <c r="AB1765" s="38">
        <f t="shared" si="32"/>
        <v>-3.0453891977883565</v>
      </c>
    </row>
    <row r="1766" spans="1:28">
      <c r="A1766" s="27">
        <v>43763</v>
      </c>
      <c r="B1766" s="29">
        <v>8.0531527191713179E-2</v>
      </c>
      <c r="C1766" s="29">
        <v>8.0531527191713179E-2</v>
      </c>
      <c r="D1766" s="29">
        <v>1.3180158518122701E-3</v>
      </c>
      <c r="E1766" s="29">
        <v>7.4032662183750736E-2</v>
      </c>
      <c r="F1766" s="29"/>
      <c r="G1766" s="29"/>
      <c r="H1766" s="29">
        <v>7.4032662183750736E-2</v>
      </c>
      <c r="I1766" s="29">
        <v>7.4032662183750736E-2</v>
      </c>
      <c r="J1766" s="29">
        <v>1.7336053423467688E-3</v>
      </c>
      <c r="K1766" s="59">
        <v>1.7336053423467688E-3</v>
      </c>
      <c r="L1766" s="59">
        <v>1.781102502449016E-5</v>
      </c>
      <c r="M1766" s="59">
        <v>1.781102502449016E-5</v>
      </c>
      <c r="N1766" s="29"/>
      <c r="O1766" s="29"/>
      <c r="P1766" s="29">
        <v>1.5928648078455047E-3</v>
      </c>
      <c r="Q1766" s="29">
        <v>1.5928648078455047E-3</v>
      </c>
      <c r="R1766" s="29">
        <v>0</v>
      </c>
      <c r="S1766" s="29">
        <v>0</v>
      </c>
      <c r="T1766" s="29">
        <v>0</v>
      </c>
      <c r="U1766" s="29">
        <v>0</v>
      </c>
      <c r="V1766" s="29"/>
      <c r="W1766" s="29"/>
      <c r="X1766" s="29">
        <v>0</v>
      </c>
      <c r="Y1766" s="29">
        <v>0</v>
      </c>
      <c r="Z1766" s="28" t="s">
        <v>19</v>
      </c>
      <c r="AA1766" s="37"/>
      <c r="AB1766" s="38">
        <f t="shared" si="32"/>
        <v>-2.6032489022963499</v>
      </c>
    </row>
    <row r="1767" spans="1:28">
      <c r="A1767" s="27">
        <v>43764</v>
      </c>
      <c r="B1767" s="29">
        <v>2.0678707447414867E-2</v>
      </c>
      <c r="C1767" s="29">
        <v>2.0678707447414867E-2</v>
      </c>
      <c r="D1767" s="29">
        <v>8.3959908738705999E-3</v>
      </c>
      <c r="E1767" s="29">
        <v>1.9668852649631641E-2</v>
      </c>
      <c r="F1767" s="29"/>
      <c r="G1767" s="29"/>
      <c r="H1767" s="29">
        <v>1.9668852649631641E-2</v>
      </c>
      <c r="I1767" s="29">
        <v>1.9668852649631641E-2</v>
      </c>
      <c r="J1767" s="29">
        <v>2.753161319892359E-4</v>
      </c>
      <c r="K1767" s="59">
        <v>2.753161319892359E-4</v>
      </c>
      <c r="L1767" s="59">
        <v>7.5728115831468295E-5</v>
      </c>
      <c r="M1767" s="59">
        <v>7.5728115831468295E-5</v>
      </c>
      <c r="N1767" s="29"/>
      <c r="O1767" s="29"/>
      <c r="P1767" s="29">
        <v>2.5891196221305496E-4</v>
      </c>
      <c r="Q1767" s="29">
        <v>2.5891196221305496E-4</v>
      </c>
      <c r="R1767" s="29">
        <v>3.6731967943009797E-4</v>
      </c>
      <c r="S1767" s="29">
        <v>3.6731967943009797E-4</v>
      </c>
      <c r="T1767" s="29">
        <v>0</v>
      </c>
      <c r="U1767" s="29">
        <v>0</v>
      </c>
      <c r="V1767" s="29"/>
      <c r="W1767" s="29"/>
      <c r="X1767" s="29">
        <v>3.3721397029305499E-4</v>
      </c>
      <c r="Y1767" s="29">
        <v>3.3721397029305499E-4</v>
      </c>
      <c r="Z1767" s="28" t="s">
        <v>19</v>
      </c>
      <c r="AA1767" s="37"/>
      <c r="AB1767" s="38">
        <f t="shared" si="32"/>
        <v>-3.9287189782452319</v>
      </c>
    </row>
    <row r="1768" spans="1:28">
      <c r="A1768" s="27">
        <v>43765</v>
      </c>
      <c r="B1768" s="29">
        <v>2.2614277233600462E-3</v>
      </c>
      <c r="C1768" s="29">
        <v>2.2614277233600462E-3</v>
      </c>
      <c r="D1768" s="29">
        <v>2.1551340279633091E-3</v>
      </c>
      <c r="E1768" s="29">
        <v>2.2527158376214967E-3</v>
      </c>
      <c r="F1768" s="29"/>
      <c r="G1768" s="29"/>
      <c r="H1768" s="29">
        <v>2.2527158376214967E-3</v>
      </c>
      <c r="I1768" s="29">
        <v>2.2527158376214967E-3</v>
      </c>
      <c r="J1768" s="29">
        <v>2.0671670270957897E-5</v>
      </c>
      <c r="K1768" s="59">
        <v>2.0671670270957897E-5</v>
      </c>
      <c r="L1768" s="59">
        <v>1.781102502449016E-5</v>
      </c>
      <c r="M1768" s="59">
        <v>1.781102502449016E-5</v>
      </c>
      <c r="N1768" s="29"/>
      <c r="O1768" s="29"/>
      <c r="P1768" s="29">
        <v>2.0437210320791217E-5</v>
      </c>
      <c r="Q1768" s="29">
        <v>2.0437210320791217E-5</v>
      </c>
      <c r="R1768" s="29">
        <v>0</v>
      </c>
      <c r="S1768" s="29">
        <v>0</v>
      </c>
      <c r="T1768" s="29">
        <v>0</v>
      </c>
      <c r="U1768" s="29">
        <v>0</v>
      </c>
      <c r="V1768" s="29"/>
      <c r="W1768" s="29"/>
      <c r="X1768" s="29">
        <v>0</v>
      </c>
      <c r="Y1768" s="29">
        <v>0</v>
      </c>
      <c r="Z1768" s="28" t="s">
        <v>19</v>
      </c>
      <c r="AA1768" s="37"/>
      <c r="AB1768" s="38">
        <f t="shared" si="32"/>
        <v>-6.0956187517087601</v>
      </c>
    </row>
    <row r="1769" spans="1:28">
      <c r="A1769" s="27">
        <v>43766</v>
      </c>
      <c r="B1769" s="29">
        <v>0.26544781369270154</v>
      </c>
      <c r="C1769" s="29">
        <v>0.26544781369270154</v>
      </c>
      <c r="D1769" s="29">
        <v>0</v>
      </c>
      <c r="E1769" s="29">
        <v>0.24369124038907036</v>
      </c>
      <c r="F1769" s="29"/>
      <c r="G1769" s="29"/>
      <c r="H1769" s="29">
        <v>0.24369124038907036</v>
      </c>
      <c r="I1769" s="29">
        <v>0.24369124038907036</v>
      </c>
      <c r="J1769" s="29">
        <v>5.1382070914055477E-3</v>
      </c>
      <c r="K1769" s="59">
        <v>5.1382070914055477E-3</v>
      </c>
      <c r="L1769" s="59">
        <v>0</v>
      </c>
      <c r="M1769" s="59">
        <v>0</v>
      </c>
      <c r="N1769" s="29"/>
      <c r="O1769" s="29"/>
      <c r="P1769" s="29">
        <v>4.7170751949781537E-3</v>
      </c>
      <c r="Q1769" s="29">
        <v>4.7170751949781537E-3</v>
      </c>
      <c r="R1769" s="29">
        <v>0</v>
      </c>
      <c r="S1769" s="29">
        <v>0</v>
      </c>
      <c r="T1769" s="29">
        <v>2.6217828836049513E-2</v>
      </c>
      <c r="U1769" s="29">
        <v>2.6217828836049513E-2</v>
      </c>
      <c r="V1769" s="29"/>
      <c r="W1769" s="29"/>
      <c r="X1769" s="29">
        <v>2.1488266851574758E-3</v>
      </c>
      <c r="Y1769" s="29">
        <v>2.1488266851574758E-3</v>
      </c>
      <c r="Z1769" s="28" t="s">
        <v>19</v>
      </c>
      <c r="AA1769" s="37"/>
      <c r="AB1769" s="38">
        <f t="shared" si="32"/>
        <v>-1.4118532632355156</v>
      </c>
    </row>
    <row r="1770" spans="1:28">
      <c r="A1770" s="27">
        <v>43767</v>
      </c>
      <c r="B1770" s="29">
        <v>1.864796675571385E-3</v>
      </c>
      <c r="C1770" s="29">
        <v>1.864796675571385E-3</v>
      </c>
      <c r="D1770" s="29">
        <v>6.7295989550865314E-3</v>
      </c>
      <c r="E1770" s="29">
        <v>2.2635183630767722E-3</v>
      </c>
      <c r="F1770" s="29"/>
      <c r="G1770" s="29"/>
      <c r="H1770" s="29">
        <v>2.2635183630767722E-3</v>
      </c>
      <c r="I1770" s="29">
        <v>2.2635183630767722E-3</v>
      </c>
      <c r="J1770" s="29">
        <v>2.1196412670143745E-5</v>
      </c>
      <c r="K1770" s="59">
        <v>2.1196412670143745E-5</v>
      </c>
      <c r="L1770" s="59">
        <v>8.5492920117552761E-5</v>
      </c>
      <c r="M1770" s="59">
        <v>8.5492920117552761E-5</v>
      </c>
      <c r="N1770" s="29"/>
      <c r="O1770" s="29"/>
      <c r="P1770" s="29">
        <v>2.6466187365424622E-5</v>
      </c>
      <c r="Q1770" s="29">
        <v>2.6466187365424622E-5</v>
      </c>
      <c r="R1770" s="29">
        <v>1.5106220582623076E-3</v>
      </c>
      <c r="S1770" s="29">
        <v>1.5106220582623076E-3</v>
      </c>
      <c r="T1770" s="29">
        <v>2.5448769700586189E-2</v>
      </c>
      <c r="U1770" s="29">
        <v>2.5448769700586189E-2</v>
      </c>
      <c r="V1770" s="29"/>
      <c r="W1770" s="29"/>
      <c r="X1770" s="29">
        <v>3.4946276862026881E-3</v>
      </c>
      <c r="Y1770" s="29">
        <v>3.4946276862026881E-3</v>
      </c>
      <c r="Z1770" s="28" t="s">
        <v>19</v>
      </c>
      <c r="AA1770" s="37"/>
      <c r="AB1770" s="38">
        <f t="shared" si="32"/>
        <v>-6.0908348784298623</v>
      </c>
    </row>
    <row r="1771" spans="1:28">
      <c r="A1771" s="27">
        <v>43768</v>
      </c>
      <c r="B1771" s="29">
        <v>0.30957735210988241</v>
      </c>
      <c r="C1771" s="29">
        <v>0.30957735210988241</v>
      </c>
      <c r="D1771" s="29">
        <v>1.2769020690474057E-2</v>
      </c>
      <c r="E1771" s="29">
        <v>0.28524226877057718</v>
      </c>
      <c r="F1771" s="29"/>
      <c r="G1771" s="29"/>
      <c r="H1771" s="29">
        <v>0.28524226877057718</v>
      </c>
      <c r="I1771" s="29">
        <v>0.28524226877057718</v>
      </c>
      <c r="J1771" s="29">
        <v>2.5979143386889343E-3</v>
      </c>
      <c r="K1771" s="59">
        <v>2.5979143386889343E-3</v>
      </c>
      <c r="L1771" s="59">
        <v>1.0686615014694094E-4</v>
      </c>
      <c r="M1771" s="59">
        <v>1.0686615014694094E-4</v>
      </c>
      <c r="N1771" s="29"/>
      <c r="O1771" s="29"/>
      <c r="P1771" s="29">
        <v>2.3936070738409475E-3</v>
      </c>
      <c r="Q1771" s="29">
        <v>2.3936070738409475E-3</v>
      </c>
      <c r="R1771" s="29">
        <v>3.7061710671050753E-3</v>
      </c>
      <c r="S1771" s="29">
        <v>3.7061710671050753E-3</v>
      </c>
      <c r="T1771" s="29">
        <v>0</v>
      </c>
      <c r="U1771" s="29">
        <v>0</v>
      </c>
      <c r="V1771" s="29"/>
      <c r="W1771" s="29"/>
      <c r="X1771" s="29">
        <v>3.4006496267128053E-3</v>
      </c>
      <c r="Y1771" s="29">
        <v>3.4006496267128053E-3</v>
      </c>
      <c r="Z1771" s="28" t="s">
        <v>19</v>
      </c>
      <c r="AA1771" s="37"/>
      <c r="AB1771" s="38">
        <f t="shared" si="32"/>
        <v>-1.2544163939531714</v>
      </c>
    </row>
    <row r="1772" spans="1:28">
      <c r="A1772" s="27">
        <v>43769</v>
      </c>
      <c r="B1772" s="29">
        <v>4.6621024678794046E-2</v>
      </c>
      <c r="C1772" s="29">
        <v>4.6621024678794046E-2</v>
      </c>
      <c r="D1772" s="29">
        <v>5.3813934158577485E-2</v>
      </c>
      <c r="E1772" s="29">
        <v>4.7210559225332405E-2</v>
      </c>
      <c r="F1772" s="29"/>
      <c r="G1772" s="29"/>
      <c r="H1772" s="29">
        <v>4.7210559225332405E-2</v>
      </c>
      <c r="I1772" s="29">
        <v>4.7210559225332405E-2</v>
      </c>
      <c r="J1772" s="29">
        <v>3.618337361658822E-4</v>
      </c>
      <c r="K1772" s="59">
        <v>3.618337361658822E-4</v>
      </c>
      <c r="L1772" s="59">
        <v>2.3154332531837208E-4</v>
      </c>
      <c r="M1772" s="59">
        <v>2.3154332531837208E-4</v>
      </c>
      <c r="N1772" s="29"/>
      <c r="O1772" s="29"/>
      <c r="P1772" s="29">
        <v>3.5115506733330898E-4</v>
      </c>
      <c r="Q1772" s="29">
        <v>3.5115506733330898E-4</v>
      </c>
      <c r="R1772" s="29">
        <v>0</v>
      </c>
      <c r="S1772" s="29">
        <v>0</v>
      </c>
      <c r="T1772" s="29">
        <v>0</v>
      </c>
      <c r="U1772" s="29">
        <v>0</v>
      </c>
      <c r="V1772" s="29"/>
      <c r="W1772" s="29"/>
      <c r="X1772" s="29">
        <v>0</v>
      </c>
      <c r="Y1772" s="29">
        <v>0</v>
      </c>
      <c r="Z1772" s="28" t="s">
        <v>19</v>
      </c>
      <c r="AA1772" s="37"/>
      <c r="AB1772" s="38">
        <f t="shared" si="32"/>
        <v>-3.053137699009405</v>
      </c>
    </row>
    <row r="1773" spans="1:28">
      <c r="A1773" s="27">
        <v>43770</v>
      </c>
      <c r="B1773" s="29">
        <v>2.5279897927394074E-2</v>
      </c>
      <c r="C1773" s="29">
        <v>2.5279897927394074E-2</v>
      </c>
      <c r="D1773" s="29">
        <v>0</v>
      </c>
      <c r="E1773" s="29">
        <v>2.3207102346620219E-2</v>
      </c>
      <c r="F1773" s="29"/>
      <c r="G1773" s="29"/>
      <c r="H1773" s="29">
        <v>2.3207102346620219E-2</v>
      </c>
      <c r="I1773" s="29">
        <v>2.3207102346620219E-2</v>
      </c>
      <c r="J1773" s="29">
        <v>1.8664269125125607E-4</v>
      </c>
      <c r="K1773" s="59">
        <v>1.8664269125125607E-4</v>
      </c>
      <c r="L1773" s="59">
        <v>0</v>
      </c>
      <c r="M1773" s="59">
        <v>0</v>
      </c>
      <c r="N1773" s="29"/>
      <c r="O1773" s="29"/>
      <c r="P1773" s="29">
        <v>1.7133525229905979E-4</v>
      </c>
      <c r="Q1773" s="29">
        <v>1.7133525229905979E-4</v>
      </c>
      <c r="R1773" s="29">
        <v>5.4605012084976466E-3</v>
      </c>
      <c r="S1773" s="29">
        <v>5.4605012084976466E-3</v>
      </c>
      <c r="T1773" s="29">
        <v>7.0424792946834097E-2</v>
      </c>
      <c r="U1773" s="29">
        <v>7.0424792946834097E-2</v>
      </c>
      <c r="V1773" s="29"/>
      <c r="W1773" s="29"/>
      <c r="X1773" s="29">
        <v>1.0785007846428963E-2</v>
      </c>
      <c r="Y1773" s="29">
        <v>1.0785007846428963E-2</v>
      </c>
      <c r="Z1773" s="28" t="s">
        <v>19</v>
      </c>
      <c r="AA1773" s="37"/>
      <c r="AB1773" s="38">
        <f t="shared" si="32"/>
        <v>-3.7632969115296415</v>
      </c>
    </row>
    <row r="1774" spans="1:28">
      <c r="A1774" s="27">
        <v>43771</v>
      </c>
      <c r="B1774" s="29">
        <v>4.5043160966722014E-2</v>
      </c>
      <c r="C1774" s="29">
        <v>4.5043160966722014E-2</v>
      </c>
      <c r="D1774" s="29">
        <v>0.20006376346958768</v>
      </c>
      <c r="E1774" s="29">
        <v>5.7743124361936383E-2</v>
      </c>
      <c r="F1774" s="29"/>
      <c r="G1774" s="29"/>
      <c r="H1774" s="29">
        <v>5.7743124361936383E-2</v>
      </c>
      <c r="I1774" s="29">
        <v>5.7743124361936383E-2</v>
      </c>
      <c r="J1774" s="29">
        <v>2.59576531054098E-3</v>
      </c>
      <c r="K1774" s="59">
        <v>2.59576531054098E-3</v>
      </c>
      <c r="L1774" s="59">
        <v>7.6427108380087267E-4</v>
      </c>
      <c r="M1774" s="59">
        <v>7.6427108380087267E-4</v>
      </c>
      <c r="N1774" s="29"/>
      <c r="O1774" s="29"/>
      <c r="P1774" s="29">
        <v>2.4456027256803919E-3</v>
      </c>
      <c r="Q1774" s="29">
        <v>2.4456027256803919E-3</v>
      </c>
      <c r="R1774" s="29">
        <v>0</v>
      </c>
      <c r="S1774" s="29">
        <v>0</v>
      </c>
      <c r="T1774" s="29">
        <v>0</v>
      </c>
      <c r="U1774" s="29">
        <v>0</v>
      </c>
      <c r="V1774" s="29"/>
      <c r="W1774" s="29"/>
      <c r="X1774" s="29">
        <v>0</v>
      </c>
      <c r="Y1774" s="29">
        <v>0</v>
      </c>
      <c r="Z1774" s="28" t="s">
        <v>19</v>
      </c>
      <c r="AA1774" s="37"/>
      <c r="AB1774" s="38">
        <f t="shared" si="32"/>
        <v>-2.8517509953360483</v>
      </c>
    </row>
    <row r="1775" spans="1:28">
      <c r="A1775" s="27">
        <v>43772</v>
      </c>
      <c r="B1775" s="29">
        <v>3.6163059457825719E-2</v>
      </c>
      <c r="C1775" s="29">
        <v>3.6163059457825719E-2</v>
      </c>
      <c r="D1775" s="29">
        <v>0.12636908380044137</v>
      </c>
      <c r="E1775" s="29">
        <v>4.3656355198791061E-2</v>
      </c>
      <c r="F1775" s="29"/>
      <c r="G1775" s="29"/>
      <c r="H1775" s="29">
        <v>4.3656355198791061E-2</v>
      </c>
      <c r="I1775" s="29">
        <v>4.3656355198791061E-2</v>
      </c>
      <c r="J1775" s="29">
        <v>2.6124689339333823E-4</v>
      </c>
      <c r="K1775" s="59">
        <v>2.6124689339333823E-4</v>
      </c>
      <c r="L1775" s="59">
        <v>1.0134584678971781E-3</v>
      </c>
      <c r="M1775" s="59">
        <v>1.0134584678971781E-3</v>
      </c>
      <c r="N1775" s="29"/>
      <c r="O1775" s="29"/>
      <c r="P1775" s="29">
        <v>3.2364415771075059E-4</v>
      </c>
      <c r="Q1775" s="29">
        <v>3.2364415771075059E-4</v>
      </c>
      <c r="R1775" s="29">
        <v>0</v>
      </c>
      <c r="S1775" s="29">
        <v>0</v>
      </c>
      <c r="T1775" s="29">
        <v>2.2513135630955562E-2</v>
      </c>
      <c r="U1775" s="29">
        <v>2.2513135630955562E-2</v>
      </c>
      <c r="V1775" s="29"/>
      <c r="W1775" s="29"/>
      <c r="X1775" s="29">
        <v>1.8451881318200065E-3</v>
      </c>
      <c r="Y1775" s="29">
        <v>1.8451881318200065E-3</v>
      </c>
      <c r="Z1775" s="28" t="s">
        <v>19</v>
      </c>
      <c r="AA1775" s="37"/>
      <c r="AB1775" s="38">
        <f t="shared" si="32"/>
        <v>-3.1314064128203505</v>
      </c>
    </row>
    <row r="1776" spans="1:28">
      <c r="A1776" s="27">
        <v>43773</v>
      </c>
      <c r="B1776" s="29">
        <v>3.4065471540887615E-3</v>
      </c>
      <c r="C1776" s="29">
        <v>3.4065471540887615E-3</v>
      </c>
      <c r="D1776" s="29">
        <v>0</v>
      </c>
      <c r="E1776" s="29">
        <v>3.126614951292286E-3</v>
      </c>
      <c r="F1776" s="29"/>
      <c r="G1776" s="29"/>
      <c r="H1776" s="29">
        <v>3.126614951292286E-3</v>
      </c>
      <c r="I1776" s="29">
        <v>3.126614951292286E-3</v>
      </c>
      <c r="J1776" s="29">
        <v>2.267952959623826E-5</v>
      </c>
      <c r="K1776" s="59">
        <v>2.267952959623826E-5</v>
      </c>
      <c r="L1776" s="59">
        <v>0</v>
      </c>
      <c r="M1776" s="59">
        <v>0</v>
      </c>
      <c r="N1776" s="29"/>
      <c r="O1776" s="29"/>
      <c r="P1776" s="29">
        <v>2.0813461931520011E-5</v>
      </c>
      <c r="Q1776" s="29">
        <v>2.0813461931520011E-5</v>
      </c>
      <c r="R1776" s="29">
        <v>6.1681083831573585E-3</v>
      </c>
      <c r="S1776" s="29">
        <v>6.1681083831573585E-3</v>
      </c>
      <c r="T1776" s="29">
        <v>0</v>
      </c>
      <c r="U1776" s="29">
        <v>0</v>
      </c>
      <c r="V1776" s="29"/>
      <c r="W1776" s="29"/>
      <c r="X1776" s="29">
        <v>5.6625670595963646E-3</v>
      </c>
      <c r="Y1776" s="29">
        <v>5.6625670595963646E-3</v>
      </c>
      <c r="Z1776" s="28" t="s">
        <v>19</v>
      </c>
      <c r="AA1776" s="37"/>
      <c r="AB1776" s="38">
        <f t="shared" si="32"/>
        <v>-5.7678043448673186</v>
      </c>
    </row>
    <row r="1777" spans="1:28">
      <c r="A1777" s="27">
        <v>43774</v>
      </c>
      <c r="B1777" s="29">
        <v>1.9649600149993073E-2</v>
      </c>
      <c r="C1777" s="29">
        <v>1.9649600149993073E-2</v>
      </c>
      <c r="D1777" s="29">
        <v>6.9641107845756518E-3</v>
      </c>
      <c r="E1777" s="29">
        <v>1.8595461100459596E-2</v>
      </c>
      <c r="F1777" s="29"/>
      <c r="G1777" s="29"/>
      <c r="H1777" s="29">
        <v>1.8595461100459596E-2</v>
      </c>
      <c r="I1777" s="29">
        <v>1.8595461100459596E-2</v>
      </c>
      <c r="J1777" s="29">
        <v>1.4556895327909425E-4</v>
      </c>
      <c r="K1777" s="59">
        <v>1.4556895327909425E-4</v>
      </c>
      <c r="L1777" s="59">
        <v>3.5622050048980319E-5</v>
      </c>
      <c r="M1777" s="59">
        <v>3.5622050048980319E-5</v>
      </c>
      <c r="N1777" s="29"/>
      <c r="O1777" s="29"/>
      <c r="P1777" s="29">
        <v>1.3644268520751363E-4</v>
      </c>
      <c r="Q1777" s="29">
        <v>1.3644268520751363E-4</v>
      </c>
      <c r="R1777" s="29">
        <v>0</v>
      </c>
      <c r="S1777" s="29">
        <v>0</v>
      </c>
      <c r="T1777" s="29">
        <v>0</v>
      </c>
      <c r="U1777" s="29">
        <v>0</v>
      </c>
      <c r="V1777" s="29"/>
      <c r="W1777" s="29"/>
      <c r="X1777" s="29">
        <v>0</v>
      </c>
      <c r="Y1777" s="29">
        <v>0</v>
      </c>
      <c r="Z1777" s="28" t="s">
        <v>19</v>
      </c>
      <c r="AA1777" s="37"/>
      <c r="AB1777" s="38">
        <f t="shared" si="32"/>
        <v>-3.9848377548993907</v>
      </c>
    </row>
    <row r="1778" spans="1:28">
      <c r="A1778" s="27">
        <v>43775</v>
      </c>
      <c r="B1778" s="29">
        <v>7.4786640257851214E-2</v>
      </c>
      <c r="C1778" s="29">
        <v>7.4786640257851214E-2</v>
      </c>
      <c r="D1778" s="29">
        <v>9.0836227624899804E-3</v>
      </c>
      <c r="E1778" s="29">
        <v>6.9394630625919232E-2</v>
      </c>
      <c r="F1778" s="29"/>
      <c r="G1778" s="29"/>
      <c r="H1778" s="29">
        <v>6.9394630625919232E-2</v>
      </c>
      <c r="I1778" s="29">
        <v>6.9394630625919232E-2</v>
      </c>
      <c r="J1778" s="29">
        <v>3.060053562088542E-3</v>
      </c>
      <c r="K1778" s="59">
        <v>3.060053562088542E-3</v>
      </c>
      <c r="L1778" s="59">
        <v>3.5622050048980319E-5</v>
      </c>
      <c r="M1778" s="59">
        <v>3.5622050048980319E-5</v>
      </c>
      <c r="N1778" s="29"/>
      <c r="O1778" s="29"/>
      <c r="P1778" s="29">
        <v>2.812038348079947E-3</v>
      </c>
      <c r="Q1778" s="29">
        <v>2.812038348079947E-3</v>
      </c>
      <c r="R1778" s="29">
        <v>0</v>
      </c>
      <c r="S1778" s="29">
        <v>0</v>
      </c>
      <c r="T1778" s="29">
        <v>0</v>
      </c>
      <c r="U1778" s="29">
        <v>0</v>
      </c>
      <c r="V1778" s="29"/>
      <c r="W1778" s="29"/>
      <c r="X1778" s="29">
        <v>0</v>
      </c>
      <c r="Y1778" s="29">
        <v>0</v>
      </c>
      <c r="Z1778" s="28" t="s">
        <v>19</v>
      </c>
      <c r="AA1778" s="37"/>
      <c r="AB1778" s="38">
        <f t="shared" si="32"/>
        <v>-2.6679457829650799</v>
      </c>
    </row>
    <row r="1779" spans="1:28">
      <c r="A1779" s="27">
        <v>43776</v>
      </c>
      <c r="B1779" s="29">
        <v>4.6040023533901533E-2</v>
      </c>
      <c r="C1779" s="29">
        <v>4.6040023533901533E-2</v>
      </c>
      <c r="D1779" s="29">
        <v>9.9174755840531939E-2</v>
      </c>
      <c r="E1779" s="29">
        <v>5.0394973419461579E-2</v>
      </c>
      <c r="F1779" s="29"/>
      <c r="G1779" s="29"/>
      <c r="H1779" s="29">
        <v>5.0394973419461579E-2</v>
      </c>
      <c r="I1779" s="29">
        <v>5.0394973419461579E-2</v>
      </c>
      <c r="J1779" s="29">
        <v>3.5300852308866562E-4</v>
      </c>
      <c r="K1779" s="59">
        <v>3.5300852308866562E-4</v>
      </c>
      <c r="L1779" s="59">
        <v>3.0278742541633275E-4</v>
      </c>
      <c r="M1779" s="59">
        <v>3.0278742541633275E-4</v>
      </c>
      <c r="N1779" s="29"/>
      <c r="O1779" s="29"/>
      <c r="P1779" s="29">
        <v>3.4889237619064993E-4</v>
      </c>
      <c r="Q1779" s="29">
        <v>3.4889237619064993E-4</v>
      </c>
      <c r="R1779" s="29">
        <v>5.3666836280371454E-3</v>
      </c>
      <c r="S1779" s="29">
        <v>5.3666836280371454E-3</v>
      </c>
      <c r="T1779" s="29">
        <v>0</v>
      </c>
      <c r="U1779" s="29">
        <v>0</v>
      </c>
      <c r="V1779" s="29"/>
      <c r="W1779" s="29"/>
      <c r="X1779" s="29">
        <v>4.9268274880478816E-3</v>
      </c>
      <c r="Y1779" s="29">
        <v>4.9268274880478816E-3</v>
      </c>
      <c r="Z1779" s="28" t="s">
        <v>19</v>
      </c>
      <c r="AA1779" s="37"/>
      <c r="AB1779" s="38">
        <f t="shared" si="32"/>
        <v>-2.987863842619396</v>
      </c>
    </row>
    <row r="1780" spans="1:28">
      <c r="A1780" s="27">
        <v>43777</v>
      </c>
      <c r="B1780" s="29">
        <v>2.1885586557485744E-2</v>
      </c>
      <c r="C1780" s="29">
        <v>2.1885586557485744E-2</v>
      </c>
      <c r="D1780" s="29">
        <v>9.0123786623920212E-3</v>
      </c>
      <c r="E1780" s="29">
        <v>2.0825904691159663E-2</v>
      </c>
      <c r="F1780" s="29"/>
      <c r="G1780" s="29"/>
      <c r="H1780" s="29">
        <v>2.0825904691159663E-2</v>
      </c>
      <c r="I1780" s="29">
        <v>2.0825904691159663E-2</v>
      </c>
      <c r="J1780" s="29">
        <v>3.6435043373246785E-4</v>
      </c>
      <c r="K1780" s="59">
        <v>3.6435043373246785E-4</v>
      </c>
      <c r="L1780" s="59">
        <v>5.3433075073470479E-5</v>
      </c>
      <c r="M1780" s="59">
        <v>5.3433075073470479E-5</v>
      </c>
      <c r="N1780" s="29"/>
      <c r="O1780" s="29"/>
      <c r="P1780" s="29">
        <v>3.3875976595691758E-4</v>
      </c>
      <c r="Q1780" s="29">
        <v>3.3875976595691758E-4</v>
      </c>
      <c r="R1780" s="29">
        <v>6.2714667345121489E-3</v>
      </c>
      <c r="S1780" s="29">
        <v>6.2714667345121489E-3</v>
      </c>
      <c r="T1780" s="29">
        <v>0</v>
      </c>
      <c r="U1780" s="29">
        <v>0</v>
      </c>
      <c r="V1780" s="29"/>
      <c r="W1780" s="29"/>
      <c r="X1780" s="29">
        <v>5.7574541075143242E-3</v>
      </c>
      <c r="Y1780" s="29">
        <v>5.7574541075143242E-3</v>
      </c>
      <c r="Z1780" s="28" t="s">
        <v>19</v>
      </c>
      <c r="AA1780" s="37"/>
      <c r="AB1780" s="38">
        <f t="shared" si="32"/>
        <v>-3.8715576493201462</v>
      </c>
    </row>
    <row r="1781" spans="1:28">
      <c r="A1781" s="27">
        <v>43778</v>
      </c>
      <c r="B1781" s="29">
        <v>1.0977092882078631E-2</v>
      </c>
      <c r="C1781" s="29">
        <v>1.0977092882078631E-2</v>
      </c>
      <c r="D1781" s="29">
        <v>0</v>
      </c>
      <c r="E1781" s="29">
        <v>1.0068915979529821E-2</v>
      </c>
      <c r="F1781" s="29"/>
      <c r="G1781" s="29"/>
      <c r="H1781" s="29">
        <v>1.0068915979529821E-2</v>
      </c>
      <c r="I1781" s="29">
        <v>1.0068915979529821E-2</v>
      </c>
      <c r="J1781" s="29">
        <v>1.9587030499476361E-4</v>
      </c>
      <c r="K1781" s="59">
        <v>1.9587030499476361E-4</v>
      </c>
      <c r="L1781" s="59">
        <v>0</v>
      </c>
      <c r="M1781" s="59">
        <v>0</v>
      </c>
      <c r="N1781" s="29"/>
      <c r="O1781" s="29"/>
      <c r="P1781" s="29">
        <v>1.7973248853079692E-4</v>
      </c>
      <c r="Q1781" s="29">
        <v>1.7973248853079692E-4</v>
      </c>
      <c r="R1781" s="29">
        <v>0</v>
      </c>
      <c r="S1781" s="29">
        <v>0</v>
      </c>
      <c r="T1781" s="29">
        <v>0</v>
      </c>
      <c r="U1781" s="29">
        <v>0</v>
      </c>
      <c r="V1781" s="29"/>
      <c r="W1781" s="29"/>
      <c r="X1781" s="29">
        <v>0</v>
      </c>
      <c r="Y1781" s="29">
        <v>0</v>
      </c>
      <c r="Z1781" s="28" t="s">
        <v>19</v>
      </c>
      <c r="AA1781" s="37"/>
      <c r="AB1781" s="38">
        <f t="shared" si="32"/>
        <v>-4.5983022265536482</v>
      </c>
    </row>
    <row r="1782" spans="1:28">
      <c r="A1782" s="27">
        <v>43779</v>
      </c>
      <c r="B1782" s="29">
        <v>2.9202709578933977E-4</v>
      </c>
      <c r="C1782" s="29">
        <v>2.9202709578933977E-4</v>
      </c>
      <c r="D1782" s="29">
        <v>8.5199038204648667E-3</v>
      </c>
      <c r="E1782" s="29">
        <v>9.6638808802598439E-4</v>
      </c>
      <c r="F1782" s="29"/>
      <c r="G1782" s="29"/>
      <c r="H1782" s="29">
        <v>9.6638808802598439E-4</v>
      </c>
      <c r="I1782" s="29">
        <v>9.6638808802598439E-4</v>
      </c>
      <c r="J1782" s="29">
        <v>1.5901284823813764E-6</v>
      </c>
      <c r="K1782" s="59">
        <v>1.5901284823813764E-6</v>
      </c>
      <c r="L1782" s="59">
        <v>5.3433075073470479E-5</v>
      </c>
      <c r="M1782" s="59">
        <v>5.3433075073470479E-5</v>
      </c>
      <c r="N1782" s="29"/>
      <c r="O1782" s="29"/>
      <c r="P1782" s="29">
        <v>5.8392029487974892E-6</v>
      </c>
      <c r="Q1782" s="29">
        <v>5.8392029487974892E-6</v>
      </c>
      <c r="R1782" s="29">
        <v>3.6588856379595473E-3</v>
      </c>
      <c r="S1782" s="29">
        <v>3.6588856379595473E-3</v>
      </c>
      <c r="T1782" s="29">
        <v>0</v>
      </c>
      <c r="U1782" s="29">
        <v>0</v>
      </c>
      <c r="V1782" s="29"/>
      <c r="W1782" s="29"/>
      <c r="X1782" s="29">
        <v>3.3590014962957557E-3</v>
      </c>
      <c r="Y1782" s="29">
        <v>3.3590014962957557E-3</v>
      </c>
      <c r="Z1782" s="28" t="s">
        <v>19</v>
      </c>
      <c r="AA1782" s="37"/>
      <c r="AB1782" s="38">
        <f t="shared" si="32"/>
        <v>-6.9419450569917434</v>
      </c>
    </row>
    <row r="1783" spans="1:28">
      <c r="A1783" s="27">
        <v>43780</v>
      </c>
      <c r="B1783" s="29">
        <v>0.55298129478861735</v>
      </c>
      <c r="C1783" s="29">
        <v>0.55298129478861735</v>
      </c>
      <c r="D1783" s="29">
        <v>0</v>
      </c>
      <c r="E1783" s="29">
        <v>0.50765866452562414</v>
      </c>
      <c r="F1783" s="29"/>
      <c r="G1783" s="29"/>
      <c r="H1783" s="29">
        <v>0.50765866452562414</v>
      </c>
      <c r="I1783" s="29">
        <v>0.50765866452562414</v>
      </c>
      <c r="J1783" s="29">
        <v>6.3140980791247924E-3</v>
      </c>
      <c r="K1783" s="59">
        <v>6.3140980791247924E-3</v>
      </c>
      <c r="L1783" s="59">
        <v>0</v>
      </c>
      <c r="M1783" s="59">
        <v>0</v>
      </c>
      <c r="N1783" s="29"/>
      <c r="O1783" s="29"/>
      <c r="P1783" s="29">
        <v>5.7965913652786392E-3</v>
      </c>
      <c r="Q1783" s="29">
        <v>5.7965913652786392E-3</v>
      </c>
      <c r="R1783" s="29">
        <v>1.6871263198066403E-3</v>
      </c>
      <c r="S1783" s="29">
        <v>1.6871263198066403E-3</v>
      </c>
      <c r="T1783" s="29">
        <v>0</v>
      </c>
      <c r="U1783" s="29">
        <v>0</v>
      </c>
      <c r="V1783" s="29"/>
      <c r="W1783" s="29"/>
      <c r="X1783" s="29">
        <v>1.5488485821685339E-3</v>
      </c>
      <c r="Y1783" s="29">
        <v>1.5488485821685339E-3</v>
      </c>
      <c r="Z1783" s="28" t="s">
        <v>19</v>
      </c>
      <c r="AA1783" s="37"/>
      <c r="AB1783" s="38">
        <f t="shared" si="32"/>
        <v>-0.67794597746836871</v>
      </c>
    </row>
    <row r="1784" spans="1:28">
      <c r="A1784" s="27">
        <v>43781</v>
      </c>
      <c r="B1784" s="29">
        <v>8.0764991787181759E-2</v>
      </c>
      <c r="C1784" s="29">
        <v>8.0764991787181759E-2</v>
      </c>
      <c r="D1784" s="29">
        <v>7.7917297473802834E-3</v>
      </c>
      <c r="E1784" s="29">
        <v>7.4784015056515413E-2</v>
      </c>
      <c r="F1784" s="29"/>
      <c r="G1784" s="29"/>
      <c r="H1784" s="29">
        <v>7.4784015056515413E-2</v>
      </c>
      <c r="I1784" s="29">
        <v>7.4784015056515413E-2</v>
      </c>
      <c r="J1784" s="29">
        <v>1.1632864207989724E-5</v>
      </c>
      <c r="K1784" s="59">
        <v>1.1632864207989724E-5</v>
      </c>
      <c r="L1784" s="59">
        <v>1.781102502449016E-5</v>
      </c>
      <c r="M1784" s="59">
        <v>1.781102502449016E-5</v>
      </c>
      <c r="N1784" s="29"/>
      <c r="O1784" s="29"/>
      <c r="P1784" s="29">
        <v>1.2137418984577019E-5</v>
      </c>
      <c r="Q1784" s="29">
        <v>1.2137418984577019E-5</v>
      </c>
      <c r="R1784" s="29">
        <v>4.636814654624094E-3</v>
      </c>
      <c r="S1784" s="29">
        <v>4.636814654624094E-3</v>
      </c>
      <c r="T1784" s="29">
        <v>0</v>
      </c>
      <c r="U1784" s="29">
        <v>0</v>
      </c>
      <c r="V1784" s="29"/>
      <c r="W1784" s="29"/>
      <c r="X1784" s="29">
        <v>4.2567789496733696E-3</v>
      </c>
      <c r="Y1784" s="29">
        <v>4.2567789496733696E-3</v>
      </c>
      <c r="Z1784" s="28" t="s">
        <v>19</v>
      </c>
      <c r="AA1784" s="37"/>
      <c r="AB1784" s="38">
        <f t="shared" si="32"/>
        <v>-2.5931511192923309</v>
      </c>
    </row>
    <row r="1785" spans="1:28">
      <c r="A1785" s="27">
        <v>43782</v>
      </c>
      <c r="B1785" s="29">
        <v>0.32742067909086997</v>
      </c>
      <c r="C1785" s="29">
        <v>0.32742067909086997</v>
      </c>
      <c r="D1785" s="29">
        <v>8.5849140618042569E-3</v>
      </c>
      <c r="E1785" s="29">
        <v>0.30128873642081144</v>
      </c>
      <c r="F1785" s="29"/>
      <c r="G1785" s="29"/>
      <c r="H1785" s="29">
        <v>0.30128873642081144</v>
      </c>
      <c r="I1785" s="29">
        <v>0.30128873642081144</v>
      </c>
      <c r="J1785" s="29">
        <v>1.5917186108637576E-3</v>
      </c>
      <c r="K1785" s="59">
        <v>1.5917186108637576E-3</v>
      </c>
      <c r="L1785" s="59">
        <v>3.5622050048980319E-5</v>
      </c>
      <c r="M1785" s="59">
        <v>3.5622050048980319E-5</v>
      </c>
      <c r="N1785" s="29"/>
      <c r="O1785" s="29"/>
      <c r="P1785" s="29">
        <v>1.4641801394109702E-3</v>
      </c>
      <c r="Q1785" s="29">
        <v>1.4641801394109702E-3</v>
      </c>
      <c r="R1785" s="29">
        <v>9.0700928635033713E-3</v>
      </c>
      <c r="S1785" s="29">
        <v>9.0700928635033713E-3</v>
      </c>
      <c r="T1785" s="29">
        <v>0</v>
      </c>
      <c r="U1785" s="29">
        <v>0</v>
      </c>
      <c r="V1785" s="29"/>
      <c r="W1785" s="29"/>
      <c r="X1785" s="29">
        <v>8.3267034049852202E-3</v>
      </c>
      <c r="Y1785" s="29">
        <v>8.3267034049852202E-3</v>
      </c>
      <c r="Z1785" s="28" t="s">
        <v>19</v>
      </c>
      <c r="AA1785" s="37"/>
      <c r="AB1785" s="38">
        <f t="shared" si="32"/>
        <v>-1.1996862168144462</v>
      </c>
    </row>
    <row r="1786" spans="1:28">
      <c r="A1786" s="27">
        <v>43783</v>
      </c>
      <c r="B1786" s="29">
        <v>7.3145516335061224E-3</v>
      </c>
      <c r="C1786" s="29">
        <v>7.3145516335061224E-3</v>
      </c>
      <c r="D1786" s="29">
        <v>1.13471071926856E-2</v>
      </c>
      <c r="E1786" s="29">
        <v>7.6408440173659142E-3</v>
      </c>
      <c r="F1786" s="29"/>
      <c r="G1786" s="29"/>
      <c r="H1786" s="29">
        <v>7.6408440173659142E-3</v>
      </c>
      <c r="I1786" s="29">
        <v>7.6408440173659142E-3</v>
      </c>
      <c r="J1786" s="29">
        <v>1.2898504683032027E-4</v>
      </c>
      <c r="K1786" s="59">
        <v>1.2898504683032027E-4</v>
      </c>
      <c r="L1786" s="59">
        <v>5.5214177575919497E-4</v>
      </c>
      <c r="M1786" s="59">
        <v>5.5214177575919497E-4</v>
      </c>
      <c r="N1786" s="29"/>
      <c r="O1786" s="29"/>
      <c r="P1786" s="29">
        <v>1.6357345724325563E-4</v>
      </c>
      <c r="Q1786" s="29">
        <v>1.6357345724325563E-4</v>
      </c>
      <c r="R1786" s="29">
        <v>1.9685790611881442E-3</v>
      </c>
      <c r="S1786" s="29">
        <v>1.9685790611881442E-3</v>
      </c>
      <c r="T1786" s="29">
        <v>0</v>
      </c>
      <c r="U1786" s="29">
        <v>0</v>
      </c>
      <c r="V1786" s="29"/>
      <c r="W1786" s="29"/>
      <c r="X1786" s="29">
        <v>1.8072333126528228E-3</v>
      </c>
      <c r="Y1786" s="29">
        <v>1.8072333126528228E-3</v>
      </c>
      <c r="Z1786" s="28" t="s">
        <v>19</v>
      </c>
      <c r="AA1786" s="37"/>
      <c r="AB1786" s="38">
        <f t="shared" si="32"/>
        <v>-4.8742472084282396</v>
      </c>
    </row>
    <row r="1787" spans="1:28">
      <c r="A1787" s="27">
        <v>43784</v>
      </c>
      <c r="B1787" s="29">
        <v>8.4924839927066099E-3</v>
      </c>
      <c r="C1787" s="29">
        <v>8.4924839927066099E-3</v>
      </c>
      <c r="D1787" s="29">
        <v>4.548935791254787E-3</v>
      </c>
      <c r="E1787" s="29">
        <v>8.1692687614807243E-3</v>
      </c>
      <c r="F1787" s="29"/>
      <c r="G1787" s="29"/>
      <c r="H1787" s="29">
        <v>8.1692687614807243E-3</v>
      </c>
      <c r="I1787" s="29">
        <v>8.1692687614807243E-3</v>
      </c>
      <c r="J1787" s="29">
        <v>1.1388500190815417E-4</v>
      </c>
      <c r="K1787" s="59">
        <v>1.1388500190815417E-4</v>
      </c>
      <c r="L1787" s="59">
        <v>7.1244100097960639E-5</v>
      </c>
      <c r="M1787" s="59">
        <v>7.1244100097960639E-5</v>
      </c>
      <c r="N1787" s="29"/>
      <c r="O1787" s="29"/>
      <c r="P1787" s="29">
        <v>1.1039013174701654E-4</v>
      </c>
      <c r="Q1787" s="29">
        <v>1.1039013174701654E-4</v>
      </c>
      <c r="R1787" s="29">
        <v>6.2658194745358962E-4</v>
      </c>
      <c r="S1787" s="29">
        <v>6.2658194745358962E-4</v>
      </c>
      <c r="T1787" s="29">
        <v>0</v>
      </c>
      <c r="U1787" s="29">
        <v>0</v>
      </c>
      <c r="V1787" s="29"/>
      <c r="W1787" s="29"/>
      <c r="X1787" s="29">
        <v>5.7468474034233388E-4</v>
      </c>
      <c r="Y1787" s="29">
        <v>5.7468474034233388E-4</v>
      </c>
      <c r="Z1787" s="28" t="s">
        <v>19</v>
      </c>
      <c r="AA1787" s="37"/>
      <c r="AB1787" s="38">
        <f t="shared" si="32"/>
        <v>-4.8073758769945831</v>
      </c>
    </row>
    <row r="1788" spans="1:28">
      <c r="A1788" s="27">
        <v>43785</v>
      </c>
      <c r="B1788" s="29">
        <v>4.0566668786837963E-3</v>
      </c>
      <c r="C1788" s="29">
        <v>4.0566668786837963E-3</v>
      </c>
      <c r="D1788" s="29">
        <v>0</v>
      </c>
      <c r="E1788" s="29">
        <v>3.7241803827110925E-3</v>
      </c>
      <c r="F1788" s="29"/>
      <c r="G1788" s="29"/>
      <c r="H1788" s="29">
        <v>3.7241803827110925E-3</v>
      </c>
      <c r="I1788" s="29">
        <v>3.7241803827110925E-3</v>
      </c>
      <c r="J1788" s="29">
        <v>3.8862740109400837E-5</v>
      </c>
      <c r="K1788" s="59">
        <v>3.8862740109400837E-5</v>
      </c>
      <c r="L1788" s="59">
        <v>0</v>
      </c>
      <c r="M1788" s="59">
        <v>0</v>
      </c>
      <c r="N1788" s="29"/>
      <c r="O1788" s="29"/>
      <c r="P1788" s="29">
        <v>3.5677530017152662E-5</v>
      </c>
      <c r="Q1788" s="29">
        <v>3.5677530017152662E-5</v>
      </c>
      <c r="R1788" s="29">
        <v>0</v>
      </c>
      <c r="S1788" s="29">
        <v>0</v>
      </c>
      <c r="T1788" s="29">
        <v>2.5434143734971947E-2</v>
      </c>
      <c r="U1788" s="29">
        <v>2.5434143734971947E-2</v>
      </c>
      <c r="V1788" s="29"/>
      <c r="W1788" s="29"/>
      <c r="X1788" s="29">
        <v>2.0845954527207037E-3</v>
      </c>
      <c r="Y1788" s="29">
        <v>2.0845954527207037E-3</v>
      </c>
      <c r="Z1788" s="28" t="s">
        <v>19</v>
      </c>
      <c r="AA1788" s="37"/>
      <c r="AB1788" s="38">
        <f t="shared" si="32"/>
        <v>-5.5929084828480482</v>
      </c>
    </row>
    <row r="1789" spans="1:28">
      <c r="A1789" s="27">
        <v>43786</v>
      </c>
      <c r="B1789" s="29">
        <v>2.6742421567973559E-2</v>
      </c>
      <c r="C1789" s="29">
        <v>2.6742421567973559E-2</v>
      </c>
      <c r="D1789" s="29">
        <v>0</v>
      </c>
      <c r="E1789" s="29">
        <v>2.452775256860798E-2</v>
      </c>
      <c r="F1789" s="29"/>
      <c r="G1789" s="29"/>
      <c r="H1789" s="29">
        <v>2.452775256860798E-2</v>
      </c>
      <c r="I1789" s="29">
        <v>2.452775256860798E-2</v>
      </c>
      <c r="J1789" s="29">
        <v>3.7138868017622101E-4</v>
      </c>
      <c r="K1789" s="59">
        <v>3.7138868017622101E-4</v>
      </c>
      <c r="L1789" s="59">
        <v>0</v>
      </c>
      <c r="M1789" s="59">
        <v>0</v>
      </c>
      <c r="N1789" s="29"/>
      <c r="O1789" s="29"/>
      <c r="P1789" s="29">
        <v>3.4063083453032773E-4</v>
      </c>
      <c r="Q1789" s="29">
        <v>3.4063083453032773E-4</v>
      </c>
      <c r="R1789" s="29">
        <v>0</v>
      </c>
      <c r="S1789" s="29">
        <v>0</v>
      </c>
      <c r="T1789" s="29">
        <v>0</v>
      </c>
      <c r="U1789" s="29">
        <v>0</v>
      </c>
      <c r="V1789" s="29"/>
      <c r="W1789" s="29"/>
      <c r="X1789" s="29">
        <v>0</v>
      </c>
      <c r="Y1789" s="29">
        <v>0</v>
      </c>
      <c r="Z1789" s="28" t="s">
        <v>19</v>
      </c>
      <c r="AA1789" s="37"/>
      <c r="AB1789" s="38">
        <f t="shared" si="32"/>
        <v>-3.7079500446152371</v>
      </c>
    </row>
    <row r="1790" spans="1:28">
      <c r="A1790" s="27">
        <v>43787</v>
      </c>
      <c r="B1790" s="29">
        <v>1.0929804739497747E-2</v>
      </c>
      <c r="C1790" s="29">
        <v>1.0929804739497747E-2</v>
      </c>
      <c r="D1790" s="29">
        <v>0</v>
      </c>
      <c r="E1790" s="29">
        <v>1.003003832088342E-2</v>
      </c>
      <c r="F1790" s="29"/>
      <c r="G1790" s="29"/>
      <c r="H1790" s="29">
        <v>1.003003832088342E-2</v>
      </c>
      <c r="I1790" s="29">
        <v>1.003003832088342E-2</v>
      </c>
      <c r="J1790" s="29">
        <v>5.4517124891623279E-4</v>
      </c>
      <c r="K1790" s="59">
        <v>5.4517124891623279E-4</v>
      </c>
      <c r="L1790" s="59">
        <v>0</v>
      </c>
      <c r="M1790" s="59">
        <v>0</v>
      </c>
      <c r="N1790" s="29"/>
      <c r="O1790" s="29"/>
      <c r="P1790" s="29">
        <v>5.0036200254544169E-4</v>
      </c>
      <c r="Q1790" s="29">
        <v>5.0036200254544169E-4</v>
      </c>
      <c r="R1790" s="29">
        <v>4.5747996438112205E-3</v>
      </c>
      <c r="S1790" s="29">
        <v>4.5747996438112205E-3</v>
      </c>
      <c r="T1790" s="29">
        <v>0</v>
      </c>
      <c r="U1790" s="29">
        <v>0</v>
      </c>
      <c r="V1790" s="29"/>
      <c r="W1790" s="29"/>
      <c r="X1790" s="29">
        <v>4.1998467209225943E-3</v>
      </c>
      <c r="Y1790" s="29">
        <v>4.1998467209225943E-3</v>
      </c>
      <c r="Z1790" s="28" t="s">
        <v>19</v>
      </c>
      <c r="AA1790" s="37"/>
      <c r="AB1790" s="38">
        <f t="shared" si="32"/>
        <v>-4.6021708563891286</v>
      </c>
    </row>
    <row r="1791" spans="1:28">
      <c r="A1791" s="27">
        <v>43788</v>
      </c>
      <c r="B1791" s="29">
        <v>2.0606475003180249E-3</v>
      </c>
      <c r="C1791" s="29">
        <v>2.0606475003180249E-3</v>
      </c>
      <c r="D1791" s="29">
        <v>3.5812594334655404E-2</v>
      </c>
      <c r="E1791" s="29">
        <v>4.8579657546221925E-3</v>
      </c>
      <c r="F1791" s="29"/>
      <c r="G1791" s="29"/>
      <c r="H1791" s="29">
        <v>4.8579657546221925E-3</v>
      </c>
      <c r="I1791" s="29">
        <v>4.8579657546221925E-3</v>
      </c>
      <c r="J1791" s="29">
        <v>1.1130899376669634E-5</v>
      </c>
      <c r="K1791" s="59">
        <v>1.1130899376669634E-5</v>
      </c>
      <c r="L1791" s="59">
        <v>5.7443223700375586E-4</v>
      </c>
      <c r="M1791" s="59">
        <v>5.7443223700375586E-4</v>
      </c>
      <c r="N1791" s="29"/>
      <c r="O1791" s="29"/>
      <c r="P1791" s="29">
        <v>5.7796466119075697E-5</v>
      </c>
      <c r="Q1791" s="29">
        <v>5.7796466119075697E-5</v>
      </c>
      <c r="R1791" s="29">
        <v>0</v>
      </c>
      <c r="S1791" s="29">
        <v>0</v>
      </c>
      <c r="T1791" s="29">
        <v>0</v>
      </c>
      <c r="U1791" s="29">
        <v>0</v>
      </c>
      <c r="V1791" s="29"/>
      <c r="W1791" s="29"/>
      <c r="X1791" s="29">
        <v>0</v>
      </c>
      <c r="Y1791" s="29">
        <v>0</v>
      </c>
      <c r="Z1791" s="28" t="s">
        <v>19</v>
      </c>
      <c r="AA1791" s="37"/>
      <c r="AB1791" s="38">
        <f t="shared" si="32"/>
        <v>-5.3271354977019731</v>
      </c>
    </row>
    <row r="1792" spans="1:28">
      <c r="A1792" s="27">
        <v>43789</v>
      </c>
      <c r="B1792" s="29">
        <v>7.4168958766104728E-2</v>
      </c>
      <c r="C1792" s="29">
        <v>7.4168958766104728E-2</v>
      </c>
      <c r="D1792" s="29">
        <v>4.6772642265562207E-2</v>
      </c>
      <c r="E1792" s="29">
        <v>7.1921135923454407E-2</v>
      </c>
      <c r="F1792" s="29"/>
      <c r="G1792" s="29"/>
      <c r="H1792" s="29">
        <v>7.1921135923454407E-2</v>
      </c>
      <c r="I1792" s="29">
        <v>7.1921135923454407E-2</v>
      </c>
      <c r="J1792" s="29">
        <v>4.424683825363514E-4</v>
      </c>
      <c r="K1792" s="59">
        <v>4.424683825363514E-4</v>
      </c>
      <c r="L1792" s="59">
        <v>2.4935435034286222E-4</v>
      </c>
      <c r="M1792" s="59">
        <v>2.4935435034286222E-4</v>
      </c>
      <c r="N1792" s="29"/>
      <c r="O1792" s="29"/>
      <c r="P1792" s="29">
        <v>4.2661952188098769E-4</v>
      </c>
      <c r="Q1792" s="29">
        <v>4.2661952188098769E-4</v>
      </c>
      <c r="R1792" s="29">
        <v>0</v>
      </c>
      <c r="S1792" s="29">
        <v>0</v>
      </c>
      <c r="T1792" s="29">
        <v>0</v>
      </c>
      <c r="U1792" s="29">
        <v>0</v>
      </c>
      <c r="V1792" s="29"/>
      <c r="W1792" s="29"/>
      <c r="X1792" s="29">
        <v>0</v>
      </c>
      <c r="Y1792" s="29">
        <v>0</v>
      </c>
      <c r="Z1792" s="28" t="s">
        <v>19</v>
      </c>
      <c r="AA1792" s="37"/>
      <c r="AB1792" s="38">
        <f t="shared" si="32"/>
        <v>-2.6321850946796737</v>
      </c>
    </row>
    <row r="1793" spans="1:28">
      <c r="A1793" s="27">
        <v>43790</v>
      </c>
      <c r="B1793" s="29">
        <v>3.0084184829064968</v>
      </c>
      <c r="C1793" s="29">
        <v>3.0084184829064968</v>
      </c>
      <c r="D1793" s="29">
        <v>5.7126643452963943</v>
      </c>
      <c r="E1793" s="29">
        <v>3.2299858890189808</v>
      </c>
      <c r="F1793" s="29"/>
      <c r="G1793" s="29"/>
      <c r="H1793" s="29">
        <v>3.2299858890189808</v>
      </c>
      <c r="I1793" s="29">
        <v>3.2299858890189808</v>
      </c>
      <c r="J1793" s="29">
        <v>3.9994454299753422E-2</v>
      </c>
      <c r="K1793" s="59">
        <v>3.9994454299753422E-2</v>
      </c>
      <c r="L1793" s="59">
        <v>0.14020108647252646</v>
      </c>
      <c r="M1793" s="59">
        <v>0.14020108647252646</v>
      </c>
      <c r="N1793" s="29"/>
      <c r="O1793" s="29"/>
      <c r="P1793" s="29">
        <v>4.8206751436233236E-2</v>
      </c>
      <c r="Q1793" s="29">
        <v>4.8206751436233236E-2</v>
      </c>
      <c r="R1793" s="29">
        <v>1.5985561633379976E-2</v>
      </c>
      <c r="S1793" s="29">
        <v>1.5985561633379976E-2</v>
      </c>
      <c r="T1793" s="29">
        <v>5.2845311247662306E-2</v>
      </c>
      <c r="U1793" s="29">
        <v>5.2845311247662306E-2</v>
      </c>
      <c r="V1793" s="29"/>
      <c r="W1793" s="29"/>
      <c r="X1793" s="29">
        <v>1.9006605598335828E-2</v>
      </c>
      <c r="Y1793" s="29">
        <v>1.9006605598335828E-2</v>
      </c>
      <c r="Z1793" s="28" t="s">
        <v>19</v>
      </c>
      <c r="AA1793" s="37"/>
      <c r="AB1793" s="38">
        <f t="shared" si="32"/>
        <v>1.1724777685002485</v>
      </c>
    </row>
    <row r="1794" spans="1:28">
      <c r="A1794" s="27">
        <v>43791</v>
      </c>
      <c r="B1794" s="29">
        <v>0.23680744604164003</v>
      </c>
      <c r="C1794" s="29">
        <v>0.23680744604164003</v>
      </c>
      <c r="D1794" s="29">
        <v>0</v>
      </c>
      <c r="E1794" s="29">
        <v>0.21739858642628607</v>
      </c>
      <c r="F1794" s="29"/>
      <c r="G1794" s="29"/>
      <c r="H1794" s="29">
        <v>0.21739858642628607</v>
      </c>
      <c r="I1794" s="29">
        <v>0.21739858642628607</v>
      </c>
      <c r="J1794" s="29">
        <v>2.7318407327312061E-3</v>
      </c>
      <c r="K1794" s="59">
        <v>2.7318407327312061E-3</v>
      </c>
      <c r="L1794" s="59">
        <v>0</v>
      </c>
      <c r="M1794" s="59">
        <v>0</v>
      </c>
      <c r="N1794" s="29"/>
      <c r="O1794" s="29"/>
      <c r="P1794" s="29">
        <v>2.5079376665085207E-3</v>
      </c>
      <c r="Q1794" s="29">
        <v>2.5079376665085207E-3</v>
      </c>
      <c r="R1794" s="29">
        <v>5.9534410380358734E-3</v>
      </c>
      <c r="S1794" s="29">
        <v>5.9534410380358734E-3</v>
      </c>
      <c r="T1794" s="29">
        <v>0</v>
      </c>
      <c r="U1794" s="29">
        <v>0</v>
      </c>
      <c r="V1794" s="29"/>
      <c r="W1794" s="29"/>
      <c r="X1794" s="29">
        <v>5.4654939600744497E-3</v>
      </c>
      <c r="Y1794" s="29">
        <v>5.4654939600744497E-3</v>
      </c>
      <c r="Z1794" s="28" t="s">
        <v>19</v>
      </c>
      <c r="AA1794" s="37"/>
      <c r="AB1794" s="38">
        <f t="shared" si="32"/>
        <v>-1.5260228064951642</v>
      </c>
    </row>
    <row r="1795" spans="1:28">
      <c r="A1795" s="27">
        <v>43792</v>
      </c>
      <c r="B1795" s="29">
        <v>4.642851842428853E-2</v>
      </c>
      <c r="C1795" s="29">
        <v>4.642851842428853E-2</v>
      </c>
      <c r="D1795" s="29">
        <v>0</v>
      </c>
      <c r="E1795" s="29">
        <v>4.262321326472255E-2</v>
      </c>
      <c r="F1795" s="29"/>
      <c r="G1795" s="29"/>
      <c r="H1795" s="29">
        <v>4.262321326472255E-2</v>
      </c>
      <c r="I1795" s="29">
        <v>4.262321326472255E-2</v>
      </c>
      <c r="J1795" s="29">
        <v>1.303905355552729E-4</v>
      </c>
      <c r="K1795" s="59">
        <v>1.303905355552729E-4</v>
      </c>
      <c r="L1795" s="59">
        <v>0</v>
      </c>
      <c r="M1795" s="59">
        <v>0</v>
      </c>
      <c r="N1795" s="29"/>
      <c r="O1795" s="29"/>
      <c r="P1795" s="29">
        <v>1.1970366045034851E-4</v>
      </c>
      <c r="Q1795" s="29">
        <v>1.1970366045034851E-4</v>
      </c>
      <c r="R1795" s="29">
        <v>0</v>
      </c>
      <c r="S1795" s="29">
        <v>0</v>
      </c>
      <c r="T1795" s="29">
        <v>0</v>
      </c>
      <c r="U1795" s="29">
        <v>0</v>
      </c>
      <c r="V1795" s="29"/>
      <c r="W1795" s="29"/>
      <c r="X1795" s="29">
        <v>0</v>
      </c>
      <c r="Y1795" s="29">
        <v>0</v>
      </c>
      <c r="Z1795" s="28" t="s">
        <v>19</v>
      </c>
      <c r="AA1795" s="37"/>
      <c r="AB1795" s="38">
        <f t="shared" si="32"/>
        <v>-3.1553562618001871</v>
      </c>
    </row>
    <row r="1796" spans="1:28">
      <c r="A1796" s="27">
        <v>43793</v>
      </c>
      <c r="B1796" s="29">
        <v>3.1767215791035914E-3</v>
      </c>
      <c r="C1796" s="29">
        <v>3.1767215791035914E-3</v>
      </c>
      <c r="D1796" s="29">
        <v>0.10518899331544523</v>
      </c>
      <c r="E1796" s="29">
        <v>1.1594415570485312E-2</v>
      </c>
      <c r="F1796" s="29"/>
      <c r="G1796" s="29"/>
      <c r="H1796" s="29">
        <v>1.1594415570485312E-2</v>
      </c>
      <c r="I1796" s="29">
        <v>1.1594415570485312E-2</v>
      </c>
      <c r="J1796" s="29">
        <v>5.8802951278463293E-5</v>
      </c>
      <c r="K1796" s="59">
        <v>5.8802951278463293E-5</v>
      </c>
      <c r="L1796" s="59">
        <v>1.0137349110854331E-3</v>
      </c>
      <c r="M1796" s="59">
        <v>1.0137349110854331E-3</v>
      </c>
      <c r="N1796" s="29"/>
      <c r="O1796" s="29"/>
      <c r="P1796" s="29">
        <v>1.3753076912218838E-4</v>
      </c>
      <c r="Q1796" s="29">
        <v>1.3753076912218838E-4</v>
      </c>
      <c r="R1796" s="29">
        <v>0</v>
      </c>
      <c r="S1796" s="29">
        <v>0</v>
      </c>
      <c r="T1796" s="29">
        <v>0</v>
      </c>
      <c r="U1796" s="29">
        <v>0</v>
      </c>
      <c r="V1796" s="29"/>
      <c r="W1796" s="29"/>
      <c r="X1796" s="29">
        <v>0</v>
      </c>
      <c r="Y1796" s="29">
        <v>0</v>
      </c>
      <c r="Z1796" s="28" t="s">
        <v>19</v>
      </c>
      <c r="AA1796" s="37"/>
      <c r="AB1796" s="38">
        <f t="shared" si="32"/>
        <v>-4.4572317131253412</v>
      </c>
    </row>
    <row r="1797" spans="1:28">
      <c r="A1797" s="27">
        <v>43794</v>
      </c>
      <c r="B1797" s="29">
        <v>0.24712861756040408</v>
      </c>
      <c r="C1797" s="29">
        <v>0.24712861756040408</v>
      </c>
      <c r="D1797" s="29">
        <v>0.20152848279751814</v>
      </c>
      <c r="E1797" s="29">
        <v>0.24337726566675377</v>
      </c>
      <c r="F1797" s="29"/>
      <c r="G1797" s="29"/>
      <c r="H1797" s="29">
        <v>0.24337726566675377</v>
      </c>
      <c r="I1797" s="29">
        <v>0.24337726566675377</v>
      </c>
      <c r="J1797" s="29">
        <v>5.5538721416822133E-3</v>
      </c>
      <c r="K1797" s="59">
        <v>5.5538721416822133E-3</v>
      </c>
      <c r="L1797" s="59">
        <v>1.8997239291121203E-2</v>
      </c>
      <c r="M1797" s="59">
        <v>1.8997239291121203E-2</v>
      </c>
      <c r="N1797" s="29"/>
      <c r="O1797" s="29"/>
      <c r="P1797" s="29">
        <v>6.6555295645942709E-3</v>
      </c>
      <c r="Q1797" s="29">
        <v>6.6555295645942709E-3</v>
      </c>
      <c r="R1797" s="29">
        <v>1.6417753971960389E-3</v>
      </c>
      <c r="S1797" s="29">
        <v>1.6417753971960389E-3</v>
      </c>
      <c r="T1797" s="29">
        <v>4.4474129486151925E-2</v>
      </c>
      <c r="U1797" s="29">
        <v>4.4474129486151925E-2</v>
      </c>
      <c r="V1797" s="29"/>
      <c r="W1797" s="29"/>
      <c r="X1797" s="29">
        <v>5.1475536651208803E-3</v>
      </c>
      <c r="Y1797" s="29">
        <v>5.1475536651208803E-3</v>
      </c>
      <c r="Z1797" s="28" t="s">
        <v>19</v>
      </c>
      <c r="AA1797" s="37"/>
      <c r="AB1797" s="38">
        <f t="shared" si="32"/>
        <v>-1.4131425059679126</v>
      </c>
    </row>
    <row r="1798" spans="1:28">
      <c r="A1798" s="27">
        <v>43795</v>
      </c>
      <c r="B1798" s="29">
        <v>0.45765097739897226</v>
      </c>
      <c r="C1798" s="29">
        <v>0.45765097739897226</v>
      </c>
      <c r="D1798" s="29">
        <v>6.4632707311866738E-2</v>
      </c>
      <c r="E1798" s="29">
        <v>0.42547824182399074</v>
      </c>
      <c r="F1798" s="29"/>
      <c r="G1798" s="29"/>
      <c r="H1798" s="29">
        <v>0.42547824182399074</v>
      </c>
      <c r="I1798" s="29">
        <v>0.42547824182399074</v>
      </c>
      <c r="J1798" s="29">
        <v>3.1586789212568389E-3</v>
      </c>
      <c r="K1798" s="59">
        <v>3.1586789212568389E-3</v>
      </c>
      <c r="L1798" s="59">
        <v>4.7666373574680755E-4</v>
      </c>
      <c r="M1798" s="59">
        <v>4.7666373574680755E-4</v>
      </c>
      <c r="N1798" s="29"/>
      <c r="O1798" s="29"/>
      <c r="P1798" s="29">
        <v>2.9392104232669205E-3</v>
      </c>
      <c r="Q1798" s="29">
        <v>2.9392104232669205E-3</v>
      </c>
      <c r="R1798" s="29">
        <v>4.8791498534281122E-3</v>
      </c>
      <c r="S1798" s="29">
        <v>4.8791498534281122E-3</v>
      </c>
      <c r="T1798" s="29">
        <v>0</v>
      </c>
      <c r="U1798" s="29">
        <v>0</v>
      </c>
      <c r="V1798" s="29"/>
      <c r="W1798" s="29"/>
      <c r="X1798" s="29">
        <v>4.4752660480145883E-3</v>
      </c>
      <c r="Y1798" s="29">
        <v>4.4752660480145883E-3</v>
      </c>
      <c r="Z1798" s="28" t="s">
        <v>19</v>
      </c>
      <c r="AA1798" s="37"/>
      <c r="AB1798" s="38">
        <f t="shared" si="32"/>
        <v>-0.85454146782496287</v>
      </c>
    </row>
    <row r="1799" spans="1:28">
      <c r="A1799" s="27">
        <v>43796</v>
      </c>
      <c r="B1799" s="29">
        <v>2.5281161217826399E-2</v>
      </c>
      <c r="C1799" s="29">
        <v>2.5281161217826399E-2</v>
      </c>
      <c r="D1799" s="29">
        <v>8.3793154629382235E-2</v>
      </c>
      <c r="E1799" s="29">
        <v>3.0076834178801255E-2</v>
      </c>
      <c r="F1799" s="29"/>
      <c r="G1799" s="29"/>
      <c r="H1799" s="29">
        <v>3.0076834178801255E-2</v>
      </c>
      <c r="I1799" s="29">
        <v>3.0076834178801255E-2</v>
      </c>
      <c r="J1799" s="29">
        <v>2.0035618878005344E-4</v>
      </c>
      <c r="K1799" s="59">
        <v>2.0035618878005344E-4</v>
      </c>
      <c r="L1799" s="59">
        <v>8.7274022620001781E-4</v>
      </c>
      <c r="M1799" s="59">
        <v>8.7274022620001781E-4</v>
      </c>
      <c r="N1799" s="29"/>
      <c r="O1799" s="29"/>
      <c r="P1799" s="29">
        <v>2.5546512900989019E-4</v>
      </c>
      <c r="Q1799" s="29">
        <v>2.5546512900989019E-4</v>
      </c>
      <c r="R1799" s="29">
        <v>3.7018191069838444E-3</v>
      </c>
      <c r="S1799" s="29">
        <v>3.7018191069838444E-3</v>
      </c>
      <c r="T1799" s="29">
        <v>0</v>
      </c>
      <c r="U1799" s="29">
        <v>0</v>
      </c>
      <c r="V1799" s="29"/>
      <c r="W1799" s="29"/>
      <c r="X1799" s="29">
        <v>3.3984161162001385E-3</v>
      </c>
      <c r="Y1799" s="29">
        <v>3.3984161162001385E-3</v>
      </c>
      <c r="Z1799" s="28" t="s">
        <v>19</v>
      </c>
      <c r="AA1799" s="37"/>
      <c r="AB1799" s="38">
        <f t="shared" si="32"/>
        <v>-3.504000032154706</v>
      </c>
    </row>
    <row r="1800" spans="1:28">
      <c r="A1800" s="27">
        <v>43797</v>
      </c>
      <c r="B1800" s="29">
        <v>6.0667316867586349E-2</v>
      </c>
      <c r="C1800" s="29">
        <v>6.0667316867586349E-2</v>
      </c>
      <c r="D1800" s="29">
        <v>0</v>
      </c>
      <c r="E1800" s="29">
        <v>5.568032164955293E-2</v>
      </c>
      <c r="F1800" s="29"/>
      <c r="G1800" s="29"/>
      <c r="H1800" s="29">
        <v>5.568032164955293E-2</v>
      </c>
      <c r="I1800" s="29">
        <v>5.568032164955293E-2</v>
      </c>
      <c r="J1800" s="29">
        <v>3.5197407501188826E-4</v>
      </c>
      <c r="K1800" s="59">
        <v>3.5197407501188826E-4</v>
      </c>
      <c r="L1800" s="59">
        <v>0</v>
      </c>
      <c r="M1800" s="59">
        <v>0</v>
      </c>
      <c r="N1800" s="29"/>
      <c r="O1800" s="29"/>
      <c r="P1800" s="29">
        <v>3.2295003325606393E-4</v>
      </c>
      <c r="Q1800" s="29">
        <v>3.2295003325606393E-4</v>
      </c>
      <c r="R1800" s="29">
        <v>4.9866429207479964E-3</v>
      </c>
      <c r="S1800" s="29">
        <v>4.9866429207479964E-3</v>
      </c>
      <c r="T1800" s="29">
        <v>0</v>
      </c>
      <c r="U1800" s="29">
        <v>0</v>
      </c>
      <c r="V1800" s="29"/>
      <c r="W1800" s="29"/>
      <c r="X1800" s="29">
        <v>4.5779351118572318E-3</v>
      </c>
      <c r="Y1800" s="29">
        <v>4.5779351118572318E-3</v>
      </c>
      <c r="Z1800" s="28" t="s">
        <v>19</v>
      </c>
      <c r="AA1800" s="37"/>
      <c r="AB1800" s="38">
        <f t="shared" si="32"/>
        <v>-2.88812848622063</v>
      </c>
    </row>
    <row r="1801" spans="1:28">
      <c r="A1801" s="27">
        <v>43798</v>
      </c>
      <c r="B1801" s="29">
        <v>8.7610955490046216E-2</v>
      </c>
      <c r="C1801" s="29">
        <v>8.7610955490046216E-2</v>
      </c>
      <c r="D1801" s="29">
        <v>1.0864725264938997E-2</v>
      </c>
      <c r="E1801" s="29">
        <v>8.1247333271982622E-2</v>
      </c>
      <c r="F1801" s="29"/>
      <c r="G1801" s="29"/>
      <c r="H1801" s="29">
        <v>8.1247333271982622E-2</v>
      </c>
      <c r="I1801" s="29">
        <v>8.1247333271982622E-2</v>
      </c>
      <c r="J1801" s="29">
        <v>4.597737495474751E-4</v>
      </c>
      <c r="K1801" s="59">
        <v>4.597737495474751E-4</v>
      </c>
      <c r="L1801" s="59">
        <v>7.1244100097960639E-5</v>
      </c>
      <c r="M1801" s="59">
        <v>7.1244100097960639E-5</v>
      </c>
      <c r="N1801" s="29"/>
      <c r="O1801" s="29"/>
      <c r="P1801" s="29">
        <v>4.2754554335128138E-4</v>
      </c>
      <c r="Q1801" s="29">
        <v>4.2754554335128138E-4</v>
      </c>
      <c r="R1801" s="29">
        <v>2.0099224017300597E-3</v>
      </c>
      <c r="S1801" s="29">
        <v>2.0099224017300597E-3</v>
      </c>
      <c r="T1801" s="29">
        <v>0</v>
      </c>
      <c r="U1801" s="29">
        <v>0</v>
      </c>
      <c r="V1801" s="29"/>
      <c r="W1801" s="29"/>
      <c r="X1801" s="29">
        <v>1.8451881318200065E-3</v>
      </c>
      <c r="Y1801" s="29">
        <v>1.8451881318200065E-3</v>
      </c>
      <c r="Z1801" s="28" t="s">
        <v>19</v>
      </c>
      <c r="AA1801" s="37"/>
      <c r="AB1801" s="38">
        <f t="shared" ref="AB1801:AB1833" si="33">IF(I1801&gt;0,LN(I1801),"")</f>
        <v>-2.5102572795788261</v>
      </c>
    </row>
    <row r="1802" spans="1:28">
      <c r="A1802" s="27">
        <v>43799</v>
      </c>
      <c r="B1802" s="29">
        <v>7.9336319969147168E-2</v>
      </c>
      <c r="C1802" s="29">
        <v>7.9336319969147168E-2</v>
      </c>
      <c r="D1802" s="29">
        <v>3.1087956778579267E-2</v>
      </c>
      <c r="E1802" s="29">
        <v>7.5363895214294943E-2</v>
      </c>
      <c r="F1802" s="29"/>
      <c r="G1802" s="29"/>
      <c r="H1802" s="29">
        <v>7.5363895214294943E-2</v>
      </c>
      <c r="I1802" s="29">
        <v>7.5363895214294943E-2</v>
      </c>
      <c r="J1802" s="29">
        <v>2.4983943936558194E-3</v>
      </c>
      <c r="K1802" s="59">
        <v>2.4983943936558194E-3</v>
      </c>
      <c r="L1802" s="59">
        <v>1.7811025024490161E-4</v>
      </c>
      <c r="M1802" s="59">
        <v>1.7811025024490161E-4</v>
      </c>
      <c r="N1802" s="29"/>
      <c r="O1802" s="29"/>
      <c r="P1802" s="29">
        <v>2.3080009363000754E-3</v>
      </c>
      <c r="Q1802" s="29">
        <v>2.3080009363000754E-3</v>
      </c>
      <c r="R1802" s="29">
        <v>0</v>
      </c>
      <c r="S1802" s="29">
        <v>0</v>
      </c>
      <c r="T1802" s="29">
        <v>0</v>
      </c>
      <c r="U1802" s="29">
        <v>0</v>
      </c>
      <c r="V1802" s="29"/>
      <c r="W1802" s="29"/>
      <c r="X1802" s="29">
        <v>0</v>
      </c>
      <c r="Y1802" s="29">
        <v>0</v>
      </c>
      <c r="Z1802" s="28" t="s">
        <v>19</v>
      </c>
      <c r="AA1802" s="37"/>
      <c r="AB1802" s="38">
        <f t="shared" si="33"/>
        <v>-2.5854269619620349</v>
      </c>
    </row>
    <row r="1803" spans="1:28">
      <c r="A1803" s="27">
        <v>43800</v>
      </c>
      <c r="B1803" s="29">
        <v>4.6867075859729299E-3</v>
      </c>
      <c r="C1803" s="29">
        <v>4.6867075859729299E-3</v>
      </c>
      <c r="D1803" s="29">
        <v>0.68229360979290166</v>
      </c>
      <c r="E1803" s="29">
        <v>6.026154715780678E-2</v>
      </c>
      <c r="F1803" s="29"/>
      <c r="G1803" s="29"/>
      <c r="H1803" s="29">
        <v>6.026154715780678E-2</v>
      </c>
      <c r="I1803" s="29">
        <v>6.026154715780678E-2</v>
      </c>
      <c r="J1803" s="29">
        <v>2.6761862358478568E-5</v>
      </c>
      <c r="K1803" s="59">
        <v>2.6761862358478568E-5</v>
      </c>
      <c r="L1803" s="59">
        <v>3.3514632050271522E-3</v>
      </c>
      <c r="M1803" s="59">
        <v>3.3514632050271522E-3</v>
      </c>
      <c r="N1803" s="29"/>
      <c r="O1803" s="29"/>
      <c r="P1803" s="29">
        <v>2.997673131895942E-4</v>
      </c>
      <c r="Q1803" s="29">
        <v>2.997673131895942E-4</v>
      </c>
      <c r="R1803" s="29">
        <v>0</v>
      </c>
      <c r="S1803" s="29">
        <v>0</v>
      </c>
      <c r="T1803" s="29">
        <v>0</v>
      </c>
      <c r="U1803" s="29">
        <v>0</v>
      </c>
      <c r="V1803" s="29"/>
      <c r="W1803" s="29"/>
      <c r="X1803" s="29">
        <v>0</v>
      </c>
      <c r="Y1803" s="29">
        <v>0</v>
      </c>
      <c r="Z1803" s="28" t="s">
        <v>19</v>
      </c>
      <c r="AA1803" s="37"/>
      <c r="AB1803" s="38">
        <f t="shared" si="33"/>
        <v>-2.8090610709031862</v>
      </c>
    </row>
    <row r="1804" spans="1:28">
      <c r="A1804" s="27">
        <v>43801</v>
      </c>
      <c r="B1804" s="29">
        <v>4.8403880506700352E-2</v>
      </c>
      <c r="C1804" s="29">
        <v>4.8403880506700352E-2</v>
      </c>
      <c r="D1804" s="29">
        <v>6.0330988215038253E-2</v>
      </c>
      <c r="E1804" s="29">
        <v>4.9379337181905798E-2</v>
      </c>
      <c r="F1804" s="29"/>
      <c r="G1804" s="29"/>
      <c r="H1804" s="29">
        <v>4.9379337181905798E-2</v>
      </c>
      <c r="I1804" s="29">
        <v>4.9379337181905798E-2</v>
      </c>
      <c r="J1804" s="29">
        <v>1.3378041854794824E-3</v>
      </c>
      <c r="K1804" s="59">
        <v>1.3378041854794824E-3</v>
      </c>
      <c r="L1804" s="59">
        <v>5.5214177575919497E-4</v>
      </c>
      <c r="M1804" s="59">
        <v>5.5214177575919497E-4</v>
      </c>
      <c r="N1804" s="29"/>
      <c r="O1804" s="29"/>
      <c r="P1804" s="29">
        <v>1.2733934319473547E-3</v>
      </c>
      <c r="Q1804" s="29">
        <v>1.2733934319473547E-3</v>
      </c>
      <c r="R1804" s="29">
        <v>0</v>
      </c>
      <c r="S1804" s="29">
        <v>0</v>
      </c>
      <c r="T1804" s="29">
        <v>0</v>
      </c>
      <c r="U1804" s="29">
        <v>0</v>
      </c>
      <c r="V1804" s="29"/>
      <c r="W1804" s="29"/>
      <c r="X1804" s="29">
        <v>0</v>
      </c>
      <c r="Y1804" s="29">
        <v>0</v>
      </c>
      <c r="Z1804" s="28" t="s">
        <v>19</v>
      </c>
      <c r="AA1804" s="37"/>
      <c r="AB1804" s="38">
        <f t="shared" si="33"/>
        <v>-3.008223217959852</v>
      </c>
    </row>
    <row r="1805" spans="1:28">
      <c r="A1805" s="27">
        <v>43802</v>
      </c>
      <c r="B1805" s="29">
        <v>1.8501062385118814E-2</v>
      </c>
      <c r="C1805" s="29">
        <v>1.8501062385118814E-2</v>
      </c>
      <c r="D1805" s="29">
        <v>3.2264671831863925E-3</v>
      </c>
      <c r="E1805" s="29">
        <v>1.7238362132193787E-2</v>
      </c>
      <c r="F1805" s="29"/>
      <c r="G1805" s="29"/>
      <c r="H1805" s="29">
        <v>1.7238362132193787E-2</v>
      </c>
      <c r="I1805" s="29">
        <v>1.7238362132193787E-2</v>
      </c>
      <c r="J1805" s="29">
        <v>3.7806102503845938E-4</v>
      </c>
      <c r="K1805" s="59">
        <v>3.7806102503845938E-4</v>
      </c>
      <c r="L1805" s="59">
        <v>1.781102502449016E-5</v>
      </c>
      <c r="M1805" s="59">
        <v>1.781102502449016E-5</v>
      </c>
      <c r="N1805" s="29"/>
      <c r="O1805" s="29"/>
      <c r="P1805" s="29">
        <v>3.4836519910427799E-4</v>
      </c>
      <c r="Q1805" s="29">
        <v>3.4836519910427799E-4</v>
      </c>
      <c r="R1805" s="29">
        <v>4.0500572446253661E-3</v>
      </c>
      <c r="S1805" s="29">
        <v>4.0500572446253661E-3</v>
      </c>
      <c r="T1805" s="29">
        <v>0</v>
      </c>
      <c r="U1805" s="29">
        <v>0</v>
      </c>
      <c r="V1805" s="29"/>
      <c r="W1805" s="29"/>
      <c r="X1805" s="29">
        <v>3.718112477646801E-3</v>
      </c>
      <c r="Y1805" s="29">
        <v>3.718112477646801E-3</v>
      </c>
      <c r="Z1805" s="28" t="s">
        <v>19</v>
      </c>
      <c r="AA1805" s="37"/>
      <c r="AB1805" s="38">
        <f t="shared" si="33"/>
        <v>-4.0606180221928243</v>
      </c>
    </row>
    <row r="1806" spans="1:28">
      <c r="A1806" s="27">
        <v>43803</v>
      </c>
      <c r="B1806" s="29">
        <v>4.0816217762208217E-3</v>
      </c>
      <c r="C1806" s="29">
        <v>4.0816217762208217E-3</v>
      </c>
      <c r="D1806" s="29">
        <v>9.760336600562447E-2</v>
      </c>
      <c r="E1806" s="29">
        <v>1.1751193396337931E-2</v>
      </c>
      <c r="F1806" s="29"/>
      <c r="G1806" s="29"/>
      <c r="H1806" s="29">
        <v>1.1751193396337931E-2</v>
      </c>
      <c r="I1806" s="29">
        <v>1.1751193396337931E-2</v>
      </c>
      <c r="J1806" s="29">
        <v>2.1173635102277987E-5</v>
      </c>
      <c r="K1806" s="59">
        <v>2.1173635102277987E-5</v>
      </c>
      <c r="L1806" s="59">
        <v>7.0033679992497475E-4</v>
      </c>
      <c r="M1806" s="59">
        <v>7.0033679992497475E-4</v>
      </c>
      <c r="N1806" s="29"/>
      <c r="O1806" s="29"/>
      <c r="P1806" s="29">
        <v>7.6856737445061461E-5</v>
      </c>
      <c r="Q1806" s="29">
        <v>7.6856737445061461E-5</v>
      </c>
      <c r="R1806" s="29">
        <v>5.471632107874316E-3</v>
      </c>
      <c r="S1806" s="29">
        <v>5.471632107874316E-3</v>
      </c>
      <c r="T1806" s="29">
        <v>0</v>
      </c>
      <c r="U1806" s="29">
        <v>0</v>
      </c>
      <c r="V1806" s="29"/>
      <c r="W1806" s="29"/>
      <c r="X1806" s="29">
        <v>5.0231743367030396E-3</v>
      </c>
      <c r="Y1806" s="29">
        <v>5.0231743367030396E-3</v>
      </c>
      <c r="Z1806" s="28" t="s">
        <v>19</v>
      </c>
      <c r="AA1806" s="37"/>
      <c r="AB1806" s="38">
        <f t="shared" si="33"/>
        <v>-4.4438004779036291</v>
      </c>
    </row>
    <row r="1807" spans="1:28">
      <c r="A1807" s="27">
        <v>43804</v>
      </c>
      <c r="B1807" s="29">
        <v>0.15262066424967133</v>
      </c>
      <c r="C1807" s="29">
        <v>0.15262066424967133</v>
      </c>
      <c r="D1807" s="29">
        <v>0.11152515005791708</v>
      </c>
      <c r="E1807" s="29">
        <v>0.14934896615606646</v>
      </c>
      <c r="F1807" s="29"/>
      <c r="G1807" s="29"/>
      <c r="H1807" s="29">
        <v>0.14934896615606646</v>
      </c>
      <c r="I1807" s="29">
        <v>0.14934896615606646</v>
      </c>
      <c r="J1807" s="29">
        <v>2.7604630454140695E-3</v>
      </c>
      <c r="K1807" s="59">
        <v>2.7604630454140695E-3</v>
      </c>
      <c r="L1807" s="59">
        <v>1.3436765067218928E-3</v>
      </c>
      <c r="M1807" s="59">
        <v>1.3436765067218928E-3</v>
      </c>
      <c r="N1807" s="29"/>
      <c r="O1807" s="29"/>
      <c r="P1807" s="29">
        <v>2.6455052815806323E-3</v>
      </c>
      <c r="Q1807" s="29">
        <v>2.6455052815806323E-3</v>
      </c>
      <c r="R1807" s="29">
        <v>9.2036636560234066E-3</v>
      </c>
      <c r="S1807" s="29">
        <v>9.2036636560234066E-3</v>
      </c>
      <c r="T1807" s="29">
        <v>0</v>
      </c>
      <c r="U1807" s="29">
        <v>0</v>
      </c>
      <c r="V1807" s="29"/>
      <c r="W1807" s="29"/>
      <c r="X1807" s="29">
        <v>8.4493266669099665E-3</v>
      </c>
      <c r="Y1807" s="29">
        <v>8.4493266669099665E-3</v>
      </c>
      <c r="Z1807" s="28" t="s">
        <v>19</v>
      </c>
      <c r="AA1807" s="37"/>
      <c r="AB1807" s="38">
        <f t="shared" si="33"/>
        <v>-1.9014696566334555</v>
      </c>
    </row>
    <row r="1808" spans="1:28">
      <c r="A1808" s="27">
        <v>43805</v>
      </c>
      <c r="B1808" s="29">
        <v>4.9033756054947808E-3</v>
      </c>
      <c r="C1808" s="29">
        <v>4.9033756054947808E-3</v>
      </c>
      <c r="D1808" s="29">
        <v>0</v>
      </c>
      <c r="E1808" s="29">
        <v>4.4997073251601058E-3</v>
      </c>
      <c r="F1808" s="29"/>
      <c r="G1808" s="29"/>
      <c r="H1808" s="29">
        <v>4.4997073251601058E-3</v>
      </c>
      <c r="I1808" s="29">
        <v>4.4997073251601058E-3</v>
      </c>
      <c r="J1808" s="29">
        <v>5.9094331138730633E-5</v>
      </c>
      <c r="K1808" s="59">
        <v>5.9094331138730633E-5</v>
      </c>
      <c r="L1808" s="59">
        <v>8.1083927129769383E-5</v>
      </c>
      <c r="M1808" s="59">
        <v>8.1083927129769383E-5</v>
      </c>
      <c r="N1808" s="29"/>
      <c r="O1808" s="29"/>
      <c r="P1808" s="29">
        <v>6.0951389042616678E-5</v>
      </c>
      <c r="Q1808" s="29">
        <v>6.0951389042616678E-5</v>
      </c>
      <c r="R1808" s="29">
        <v>0</v>
      </c>
      <c r="S1808" s="29">
        <v>0</v>
      </c>
      <c r="T1808" s="29">
        <v>0</v>
      </c>
      <c r="U1808" s="29">
        <v>0</v>
      </c>
      <c r="V1808" s="29"/>
      <c r="W1808" s="29"/>
      <c r="X1808" s="29">
        <v>0</v>
      </c>
      <c r="Y1808" s="29">
        <v>0</v>
      </c>
      <c r="Z1808" s="28" t="s">
        <v>19</v>
      </c>
      <c r="AA1808" s="37"/>
      <c r="AB1808" s="38">
        <f t="shared" si="33"/>
        <v>-5.4037429231742911</v>
      </c>
    </row>
    <row r="1809" spans="1:28">
      <c r="A1809" s="27">
        <v>43806</v>
      </c>
      <c r="B1809" s="29">
        <v>4.4036119680710445E-2</v>
      </c>
      <c r="C1809" s="29">
        <v>4.4036119680710445E-2</v>
      </c>
      <c r="D1809" s="29">
        <v>0</v>
      </c>
      <c r="E1809" s="29">
        <v>4.0402283927617348E-2</v>
      </c>
      <c r="F1809" s="29"/>
      <c r="G1809" s="29"/>
      <c r="H1809" s="29">
        <v>4.0402283927617348E-2</v>
      </c>
      <c r="I1809" s="29">
        <v>4.0402283927617348E-2</v>
      </c>
      <c r="J1809" s="29">
        <v>3.9826615279668832E-4</v>
      </c>
      <c r="K1809" s="59">
        <v>3.9826615279668832E-4</v>
      </c>
      <c r="L1809" s="59">
        <v>0</v>
      </c>
      <c r="M1809" s="59">
        <v>0</v>
      </c>
      <c r="N1809" s="29"/>
      <c r="O1809" s="29"/>
      <c r="P1809" s="29">
        <v>3.6543214719236036E-4</v>
      </c>
      <c r="Q1809" s="29">
        <v>3.6543214719236036E-4</v>
      </c>
      <c r="R1809" s="29">
        <v>1.095280498664292E-2</v>
      </c>
      <c r="S1809" s="29">
        <v>1.095280498664292E-2</v>
      </c>
      <c r="T1809" s="29">
        <v>0</v>
      </c>
      <c r="U1809" s="29">
        <v>0</v>
      </c>
      <c r="V1809" s="29"/>
      <c r="W1809" s="29"/>
      <c r="X1809" s="29">
        <v>1.0055107477829277E-2</v>
      </c>
      <c r="Y1809" s="29">
        <v>1.0055107477829277E-2</v>
      </c>
      <c r="Z1809" s="28" t="s">
        <v>19</v>
      </c>
      <c r="AA1809" s="37"/>
      <c r="AB1809" s="38">
        <f t="shared" si="33"/>
        <v>-3.2088689627511391</v>
      </c>
    </row>
    <row r="1810" spans="1:28">
      <c r="A1810" s="27">
        <v>43807</v>
      </c>
      <c r="B1810" s="29">
        <v>0.25667609126022256</v>
      </c>
      <c r="C1810" s="29">
        <v>0.25667609126022256</v>
      </c>
      <c r="D1810" s="29">
        <v>0</v>
      </c>
      <c r="E1810" s="29">
        <v>0.23563385835332673</v>
      </c>
      <c r="F1810" s="29"/>
      <c r="G1810" s="29"/>
      <c r="H1810" s="29">
        <v>0.23563385835332673</v>
      </c>
      <c r="I1810" s="29">
        <v>0.23563385835332673</v>
      </c>
      <c r="J1810" s="29">
        <v>3.2766230472748587E-3</v>
      </c>
      <c r="K1810" s="59">
        <v>3.2766230472748587E-3</v>
      </c>
      <c r="L1810" s="59">
        <v>0</v>
      </c>
      <c r="M1810" s="59">
        <v>0</v>
      </c>
      <c r="N1810" s="29"/>
      <c r="O1810" s="29"/>
      <c r="P1810" s="29">
        <v>3.0080286082960067E-3</v>
      </c>
      <c r="Q1810" s="29">
        <v>3.0080286082960067E-3</v>
      </c>
      <c r="R1810" s="29">
        <v>0</v>
      </c>
      <c r="S1810" s="29">
        <v>0</v>
      </c>
      <c r="T1810" s="29">
        <v>3.6352302074984418E-2</v>
      </c>
      <c r="U1810" s="29">
        <v>3.6352302074984418E-2</v>
      </c>
      <c r="V1810" s="29"/>
      <c r="W1810" s="29"/>
      <c r="X1810" s="29">
        <v>2.9794533046239189E-3</v>
      </c>
      <c r="Y1810" s="29">
        <v>2.9794533046239189E-3</v>
      </c>
      <c r="Z1810" s="28" t="s">
        <v>19</v>
      </c>
      <c r="AA1810" s="37"/>
      <c r="AB1810" s="38">
        <f t="shared" si="33"/>
        <v>-1.4454761263530591</v>
      </c>
    </row>
    <row r="1811" spans="1:28">
      <c r="A1811" s="27">
        <v>43808</v>
      </c>
      <c r="B1811" s="29">
        <v>0.10651830048747546</v>
      </c>
      <c r="C1811" s="29">
        <v>0.10651830048747546</v>
      </c>
      <c r="D1811" s="29">
        <v>0</v>
      </c>
      <c r="E1811" s="29">
        <v>9.7758933801548958E-2</v>
      </c>
      <c r="F1811" s="29"/>
      <c r="G1811" s="29"/>
      <c r="H1811" s="29">
        <v>9.7758933801548958E-2</v>
      </c>
      <c r="I1811" s="29">
        <v>9.7758933801548958E-2</v>
      </c>
      <c r="J1811" s="29">
        <v>1.845455406093555E-3</v>
      </c>
      <c r="K1811" s="59">
        <v>1.845455406093555E-3</v>
      </c>
      <c r="L1811" s="59">
        <v>0</v>
      </c>
      <c r="M1811" s="59">
        <v>0</v>
      </c>
      <c r="N1811" s="29"/>
      <c r="O1811" s="29"/>
      <c r="P1811" s="29">
        <v>1.6939664821989395E-3</v>
      </c>
      <c r="Q1811" s="29">
        <v>1.6939664821989395E-3</v>
      </c>
      <c r="R1811" s="29">
        <v>4.3299198575244887E-3</v>
      </c>
      <c r="S1811" s="29">
        <v>4.3299198575244887E-3</v>
      </c>
      <c r="T1811" s="29">
        <v>0</v>
      </c>
      <c r="U1811" s="29">
        <v>0</v>
      </c>
      <c r="V1811" s="29"/>
      <c r="W1811" s="29"/>
      <c r="X1811" s="29">
        <v>3.9750374073938902E-3</v>
      </c>
      <c r="Y1811" s="29">
        <v>3.9750374073938902E-3</v>
      </c>
      <c r="Z1811" s="28" t="s">
        <v>19</v>
      </c>
      <c r="AA1811" s="37"/>
      <c r="AB1811" s="38">
        <f t="shared" si="33"/>
        <v>-2.3252506899036272</v>
      </c>
    </row>
    <row r="1812" spans="1:28">
      <c r="A1812" s="27">
        <v>43809</v>
      </c>
      <c r="B1812" s="29">
        <v>0.19312241681263584</v>
      </c>
      <c r="C1812" s="29">
        <v>0.19312241681263584</v>
      </c>
      <c r="D1812" s="29">
        <v>1.5662887430236232E-2</v>
      </c>
      <c r="E1812" s="29">
        <v>0.17858662159114758</v>
      </c>
      <c r="F1812" s="29"/>
      <c r="G1812" s="29"/>
      <c r="H1812" s="29">
        <v>0.17858662159114758</v>
      </c>
      <c r="I1812" s="29">
        <v>0.17858662159114758</v>
      </c>
      <c r="J1812" s="29">
        <v>1.5954868368543902E-3</v>
      </c>
      <c r="K1812" s="59">
        <v>1.5954868368543902E-3</v>
      </c>
      <c r="L1812" s="59">
        <v>1.4110709396609217E-4</v>
      </c>
      <c r="M1812" s="59">
        <v>1.4110709396609217E-4</v>
      </c>
      <c r="N1812" s="29"/>
      <c r="O1812" s="29"/>
      <c r="P1812" s="29">
        <v>1.4763778326698353E-3</v>
      </c>
      <c r="Q1812" s="29">
        <v>1.4763778326698353E-3</v>
      </c>
      <c r="R1812" s="29">
        <v>9.4708052410634787E-3</v>
      </c>
      <c r="S1812" s="29">
        <v>9.4708052410634787E-3</v>
      </c>
      <c r="T1812" s="29">
        <v>0</v>
      </c>
      <c r="U1812" s="29">
        <v>0</v>
      </c>
      <c r="V1812" s="29"/>
      <c r="W1812" s="29"/>
      <c r="X1812" s="29">
        <v>8.6945731907594609E-3</v>
      </c>
      <c r="Y1812" s="29">
        <v>8.6945731907594609E-3</v>
      </c>
      <c r="Z1812" s="28" t="s">
        <v>19</v>
      </c>
      <c r="AA1812" s="37"/>
      <c r="AB1812" s="38">
        <f t="shared" si="33"/>
        <v>-1.7226815204498525</v>
      </c>
    </row>
    <row r="1813" spans="1:28">
      <c r="A1813" s="27">
        <v>43810</v>
      </c>
      <c r="B1813" s="29">
        <v>0.16576319912648932</v>
      </c>
      <c r="C1813" s="29">
        <v>0.16576319912648932</v>
      </c>
      <c r="D1813" s="29">
        <v>8.8324873096446696E-2</v>
      </c>
      <c r="E1813" s="29">
        <v>0.1594163142464386</v>
      </c>
      <c r="F1813" s="29"/>
      <c r="G1813" s="29"/>
      <c r="H1813" s="29">
        <v>0.1594163142464386</v>
      </c>
      <c r="I1813" s="29">
        <v>0.1594163142464386</v>
      </c>
      <c r="J1813" s="29">
        <v>2.7111054573209516E-3</v>
      </c>
      <c r="K1813" s="59">
        <v>2.7111054573209516E-3</v>
      </c>
      <c r="L1813" s="59">
        <v>4.6486775313919317E-3</v>
      </c>
      <c r="M1813" s="59">
        <v>4.6486775313919317E-3</v>
      </c>
      <c r="N1813" s="29"/>
      <c r="O1813" s="29"/>
      <c r="P1813" s="29">
        <v>2.8699098573044782E-3</v>
      </c>
      <c r="Q1813" s="29">
        <v>2.8699098573044782E-3</v>
      </c>
      <c r="R1813" s="29">
        <v>1.6187507950642412E-3</v>
      </c>
      <c r="S1813" s="29">
        <v>1.6187507950642412E-3</v>
      </c>
      <c r="T1813" s="29">
        <v>0</v>
      </c>
      <c r="U1813" s="29">
        <v>0</v>
      </c>
      <c r="V1813" s="29"/>
      <c r="W1813" s="29"/>
      <c r="X1813" s="29">
        <v>1.486077150468961E-3</v>
      </c>
      <c r="Y1813" s="29">
        <v>1.486077150468961E-3</v>
      </c>
      <c r="Z1813" s="28" t="s">
        <v>19</v>
      </c>
      <c r="AA1813" s="37"/>
      <c r="AB1813" s="38">
        <f t="shared" si="33"/>
        <v>-1.836236170018547</v>
      </c>
    </row>
    <row r="1814" spans="1:28">
      <c r="A1814" s="27">
        <v>43811</v>
      </c>
      <c r="B1814" s="29">
        <v>9.0608171140228125E-3</v>
      </c>
      <c r="C1814" s="29">
        <v>9.0608171140228125E-3</v>
      </c>
      <c r="D1814" s="29">
        <v>5.4993874473044262E-2</v>
      </c>
      <c r="E1814" s="29">
        <v>1.2862900381312882E-2</v>
      </c>
      <c r="F1814" s="29"/>
      <c r="G1814" s="29"/>
      <c r="H1814" s="29">
        <v>1.2862900381312882E-2</v>
      </c>
      <c r="I1814" s="29">
        <v>1.2862900381312882E-2</v>
      </c>
      <c r="J1814" s="29">
        <v>8.4276809566212967E-5</v>
      </c>
      <c r="K1814" s="59">
        <v>8.4276809566212967E-5</v>
      </c>
      <c r="L1814" s="59">
        <v>5.2282763817071149E-4</v>
      </c>
      <c r="M1814" s="59">
        <v>5.2282763817071149E-4</v>
      </c>
      <c r="N1814" s="29"/>
      <c r="O1814" s="29"/>
      <c r="P1814" s="29">
        <v>1.2064227672723523E-4</v>
      </c>
      <c r="Q1814" s="29">
        <v>1.2064227672723523E-4</v>
      </c>
      <c r="R1814" s="29">
        <v>0</v>
      </c>
      <c r="S1814" s="29">
        <v>0</v>
      </c>
      <c r="T1814" s="29">
        <v>0</v>
      </c>
      <c r="U1814" s="29">
        <v>0</v>
      </c>
      <c r="V1814" s="29"/>
      <c r="W1814" s="29"/>
      <c r="X1814" s="29">
        <v>0</v>
      </c>
      <c r="Y1814" s="29">
        <v>0</v>
      </c>
      <c r="Z1814" s="28" t="s">
        <v>19</v>
      </c>
      <c r="AA1814" s="37"/>
      <c r="AB1814" s="38">
        <f t="shared" si="33"/>
        <v>-4.3534080505075652</v>
      </c>
    </row>
    <row r="1815" spans="1:28">
      <c r="A1815" s="27">
        <v>43812</v>
      </c>
      <c r="B1815" s="29">
        <v>3.5936765959220636E-2</v>
      </c>
      <c r="C1815" s="29">
        <v>3.5936765959220636E-2</v>
      </c>
      <c r="D1815" s="29">
        <v>0.20326171752887365</v>
      </c>
      <c r="E1815" s="29">
        <v>4.9749520640114626E-2</v>
      </c>
      <c r="F1815" s="29"/>
      <c r="G1815" s="29"/>
      <c r="H1815" s="29">
        <v>4.9749520640114626E-2</v>
      </c>
      <c r="I1815" s="29">
        <v>4.9749520640114626E-2</v>
      </c>
      <c r="J1815" s="29">
        <v>1.3983288785286284E-4</v>
      </c>
      <c r="K1815" s="59">
        <v>1.3983288785286284E-4</v>
      </c>
      <c r="L1815" s="59">
        <v>1.2989613872963568E-3</v>
      </c>
      <c r="M1815" s="59">
        <v>1.2989613872963568E-3</v>
      </c>
      <c r="N1815" s="29"/>
      <c r="O1815" s="29"/>
      <c r="P1815" s="29">
        <v>2.3560900765914883E-4</v>
      </c>
      <c r="Q1815" s="29">
        <v>2.3560900765914883E-4</v>
      </c>
      <c r="R1815" s="29">
        <v>0</v>
      </c>
      <c r="S1815" s="29">
        <v>0</v>
      </c>
      <c r="T1815" s="29">
        <v>2.2477513580906581E-2</v>
      </c>
      <c r="U1815" s="29">
        <v>2.2477513580906581E-2</v>
      </c>
      <c r="V1815" s="29"/>
      <c r="W1815" s="29"/>
      <c r="X1815" s="29">
        <v>1.8422685303456079E-3</v>
      </c>
      <c r="Y1815" s="29">
        <v>1.8422685303456079E-3</v>
      </c>
      <c r="Z1815" s="28" t="s">
        <v>19</v>
      </c>
      <c r="AA1815" s="37"/>
      <c r="AB1815" s="38">
        <f t="shared" si="33"/>
        <v>-3.000754450798536</v>
      </c>
    </row>
    <row r="1816" spans="1:28">
      <c r="A1816" s="27">
        <v>43813</v>
      </c>
      <c r="B1816" s="29">
        <v>2.4159514565994827E-2</v>
      </c>
      <c r="C1816" s="29">
        <v>2.4159514565994827E-2</v>
      </c>
      <c r="D1816" s="29">
        <v>0.52239558286579391</v>
      </c>
      <c r="E1816" s="29">
        <v>6.4995072354768049E-2</v>
      </c>
      <c r="F1816" s="29"/>
      <c r="G1816" s="29"/>
      <c r="H1816" s="29">
        <v>6.4995072354768049E-2</v>
      </c>
      <c r="I1816" s="29">
        <v>6.4995072354768049E-2</v>
      </c>
      <c r="J1816" s="29">
        <v>3.7059190596228255E-4</v>
      </c>
      <c r="K1816" s="59">
        <v>3.7059190596228255E-4</v>
      </c>
      <c r="L1816" s="59">
        <v>7.462819485261377E-3</v>
      </c>
      <c r="M1816" s="59">
        <v>7.462819485261377E-3</v>
      </c>
      <c r="N1816" s="29"/>
      <c r="O1816" s="29"/>
      <c r="P1816" s="29">
        <v>9.5187360712376207E-4</v>
      </c>
      <c r="Q1816" s="29">
        <v>9.5187360712376207E-4</v>
      </c>
      <c r="R1816" s="29">
        <v>2.1275919094262815E-3</v>
      </c>
      <c r="S1816" s="29">
        <v>2.1275919094262815E-3</v>
      </c>
      <c r="T1816" s="29">
        <v>2.2459702555882092E-2</v>
      </c>
      <c r="U1816" s="29">
        <v>2.2459702555882092E-2</v>
      </c>
      <c r="V1816" s="29"/>
      <c r="W1816" s="29"/>
      <c r="X1816" s="29">
        <v>3.7940221159811684E-3</v>
      </c>
      <c r="Y1816" s="29">
        <v>3.7940221159811684E-3</v>
      </c>
      <c r="Z1816" s="28" t="s">
        <v>19</v>
      </c>
      <c r="AA1816" s="37"/>
      <c r="AB1816" s="38">
        <f t="shared" si="33"/>
        <v>-2.7334438218868629</v>
      </c>
    </row>
    <row r="1817" spans="1:28">
      <c r="A1817" s="27">
        <v>43814</v>
      </c>
      <c r="B1817" s="29">
        <v>7.0073781961582486E-4</v>
      </c>
      <c r="C1817" s="29">
        <v>7.0073781961582486E-4</v>
      </c>
      <c r="D1817" s="29">
        <v>7.6738445097515359E-2</v>
      </c>
      <c r="E1817" s="29">
        <v>6.9328272690777704E-3</v>
      </c>
      <c r="F1817" s="29"/>
      <c r="G1817" s="29"/>
      <c r="H1817" s="29">
        <v>6.9328272690777704E-3</v>
      </c>
      <c r="I1817" s="29">
        <v>6.9328272690777704E-3</v>
      </c>
      <c r="J1817" s="29">
        <v>9.4771657549930027E-6</v>
      </c>
      <c r="K1817" s="59">
        <v>9.4771657549930027E-6</v>
      </c>
      <c r="L1817" s="59">
        <v>3.9967940154955918E-4</v>
      </c>
      <c r="M1817" s="59">
        <v>3.9967940154955918E-4</v>
      </c>
      <c r="N1817" s="29"/>
      <c r="O1817" s="29"/>
      <c r="P1817" s="29">
        <v>4.1458340936462176E-5</v>
      </c>
      <c r="Q1817" s="29">
        <v>4.1458340936462176E-5</v>
      </c>
      <c r="R1817" s="29">
        <v>0</v>
      </c>
      <c r="S1817" s="29">
        <v>0</v>
      </c>
      <c r="T1817" s="29">
        <v>5.3931783774156201E-2</v>
      </c>
      <c r="U1817" s="29">
        <v>5.3931783774156201E-2</v>
      </c>
      <c r="V1817" s="29"/>
      <c r="W1817" s="29"/>
      <c r="X1817" s="29">
        <v>4.4202766322396989E-3</v>
      </c>
      <c r="Y1817" s="29">
        <v>4.4202766322396989E-3</v>
      </c>
      <c r="Z1817" s="28" t="s">
        <v>19</v>
      </c>
      <c r="AA1817" s="37"/>
      <c r="AB1817" s="38">
        <f t="shared" si="33"/>
        <v>-4.9714875736437367</v>
      </c>
    </row>
    <row r="1818" spans="1:28">
      <c r="A1818" s="27">
        <v>43815</v>
      </c>
      <c r="B1818" s="29">
        <v>0.12249172603146334</v>
      </c>
      <c r="C1818" s="29">
        <v>0.12249172603146334</v>
      </c>
      <c r="D1818" s="29">
        <v>1.3564591363821425E-2</v>
      </c>
      <c r="E1818" s="29">
        <v>0.11357306397893888</v>
      </c>
      <c r="F1818" s="29"/>
      <c r="G1818" s="29"/>
      <c r="H1818" s="29">
        <v>0.11357306397893888</v>
      </c>
      <c r="I1818" s="29">
        <v>0.11357306397893888</v>
      </c>
      <c r="J1818" s="29">
        <v>6.7135224526141703E-4</v>
      </c>
      <c r="K1818" s="59">
        <v>6.7135224526141703E-4</v>
      </c>
      <c r="L1818" s="59">
        <v>6.4144697670072675E-5</v>
      </c>
      <c r="M1818" s="59">
        <v>6.4144697670072675E-5</v>
      </c>
      <c r="N1818" s="29"/>
      <c r="O1818" s="29"/>
      <c r="P1818" s="29">
        <v>6.2162529963113728E-4</v>
      </c>
      <c r="Q1818" s="29">
        <v>6.2162529963113728E-4</v>
      </c>
      <c r="R1818" s="29">
        <v>2.5855489123521179E-3</v>
      </c>
      <c r="S1818" s="29">
        <v>2.5855489123521179E-3</v>
      </c>
      <c r="T1818" s="29">
        <v>0</v>
      </c>
      <c r="U1818" s="29">
        <v>0</v>
      </c>
      <c r="V1818" s="29"/>
      <c r="W1818" s="29"/>
      <c r="X1818" s="29">
        <v>2.3736359986861791E-3</v>
      </c>
      <c r="Y1818" s="29">
        <v>2.3736359986861791E-3</v>
      </c>
      <c r="Z1818" s="28" t="s">
        <v>19</v>
      </c>
      <c r="AA1818" s="37"/>
      <c r="AB1818" s="38">
        <f t="shared" si="33"/>
        <v>-2.1753089136722386</v>
      </c>
    </row>
    <row r="1819" spans="1:28">
      <c r="A1819" s="27">
        <v>43816</v>
      </c>
      <c r="B1819" s="29">
        <v>0.10057177397319637</v>
      </c>
      <c r="C1819" s="29">
        <v>0.10057177397319637</v>
      </c>
      <c r="D1819" s="29">
        <v>2.7725828954789562E-3</v>
      </c>
      <c r="E1819" s="29">
        <v>9.2538387351073281E-2</v>
      </c>
      <c r="F1819" s="29"/>
      <c r="G1819" s="29"/>
      <c r="H1819" s="29">
        <v>9.2538387351073281E-2</v>
      </c>
      <c r="I1819" s="29">
        <v>9.2538387351073281E-2</v>
      </c>
      <c r="J1819" s="29">
        <v>5.4293036445977384E-4</v>
      </c>
      <c r="K1819" s="59">
        <v>5.4293036445977384E-4</v>
      </c>
      <c r="L1819" s="59">
        <v>3.5622050048980319E-5</v>
      </c>
      <c r="M1819" s="59">
        <v>3.5622050048980319E-5</v>
      </c>
      <c r="N1819" s="29"/>
      <c r="O1819" s="29"/>
      <c r="P1819" s="29">
        <v>5.0117445908343518E-4</v>
      </c>
      <c r="Q1819" s="29">
        <v>5.0117445908343518E-4</v>
      </c>
      <c r="R1819" s="29">
        <v>0</v>
      </c>
      <c r="S1819" s="29">
        <v>0</v>
      </c>
      <c r="T1819" s="29">
        <v>0</v>
      </c>
      <c r="U1819" s="29">
        <v>0</v>
      </c>
      <c r="V1819" s="29"/>
      <c r="W1819" s="29"/>
      <c r="X1819" s="29">
        <v>0</v>
      </c>
      <c r="Y1819" s="29">
        <v>0</v>
      </c>
      <c r="Z1819" s="28" t="s">
        <v>19</v>
      </c>
      <c r="AA1819" s="37"/>
      <c r="AB1819" s="38">
        <f t="shared" si="33"/>
        <v>-2.3801317221617913</v>
      </c>
    </row>
    <row r="1820" spans="1:28">
      <c r="A1820" s="27">
        <v>43817</v>
      </c>
      <c r="B1820" s="29">
        <v>0.52161242800131569</v>
      </c>
      <c r="C1820" s="29">
        <v>0.52161242800131569</v>
      </c>
      <c r="D1820" s="29">
        <v>0.82814238486469893</v>
      </c>
      <c r="E1820" s="29">
        <v>0.54679230016443081</v>
      </c>
      <c r="F1820" s="29"/>
      <c r="G1820" s="29"/>
      <c r="H1820" s="29">
        <v>0.54679230016443081</v>
      </c>
      <c r="I1820" s="29">
        <v>0.54679230016443081</v>
      </c>
      <c r="J1820" s="29">
        <v>5.197141116442516E-3</v>
      </c>
      <c r="K1820" s="59">
        <v>5.197141116442516E-3</v>
      </c>
      <c r="L1820" s="59">
        <v>8.6294293956579293E-3</v>
      </c>
      <c r="M1820" s="59">
        <v>8.6294293956579293E-3</v>
      </c>
      <c r="N1820" s="29"/>
      <c r="O1820" s="29"/>
      <c r="P1820" s="29">
        <v>5.4794202145428284E-3</v>
      </c>
      <c r="Q1820" s="29">
        <v>5.4794202145428284E-3</v>
      </c>
      <c r="R1820" s="29">
        <v>1.3167508522902874E-3</v>
      </c>
      <c r="S1820" s="29">
        <v>1.3167508522902874E-3</v>
      </c>
      <c r="T1820" s="29">
        <v>0</v>
      </c>
      <c r="U1820" s="29">
        <v>0</v>
      </c>
      <c r="V1820" s="29"/>
      <c r="W1820" s="29"/>
      <c r="X1820" s="29">
        <v>1.2076897917650906E-3</v>
      </c>
      <c r="Y1820" s="29">
        <v>1.2076897917650906E-3</v>
      </c>
      <c r="Z1820" s="28" t="s">
        <v>19</v>
      </c>
      <c r="AA1820" s="37"/>
      <c r="AB1820" s="38">
        <f t="shared" si="33"/>
        <v>-0.60368625586201119</v>
      </c>
    </row>
    <row r="1821" spans="1:28">
      <c r="A1821" s="27">
        <v>43818</v>
      </c>
      <c r="B1821" s="29">
        <v>0.38671433871856731</v>
      </c>
      <c r="C1821" s="29">
        <v>0.38671433871856731</v>
      </c>
      <c r="D1821" s="29">
        <v>0.10240827152529723</v>
      </c>
      <c r="E1821" s="29">
        <v>0.36349953280624703</v>
      </c>
      <c r="F1821" s="29"/>
      <c r="G1821" s="29"/>
      <c r="H1821" s="29">
        <v>0.36349953280624703</v>
      </c>
      <c r="I1821" s="29">
        <v>0.36349953280624703</v>
      </c>
      <c r="J1821" s="29">
        <v>2.4147532120595357E-3</v>
      </c>
      <c r="K1821" s="59">
        <v>2.4147532120595357E-3</v>
      </c>
      <c r="L1821" s="59">
        <v>3.8233768443689492E-4</v>
      </c>
      <c r="M1821" s="59">
        <v>3.8233768443689492E-4</v>
      </c>
      <c r="N1821" s="29"/>
      <c r="O1821" s="29"/>
      <c r="P1821" s="29">
        <v>2.2484908470349211E-3</v>
      </c>
      <c r="Q1821" s="29">
        <v>2.2484908470349211E-3</v>
      </c>
      <c r="R1821" s="29">
        <v>0</v>
      </c>
      <c r="S1821" s="29">
        <v>0</v>
      </c>
      <c r="T1821" s="29">
        <v>0</v>
      </c>
      <c r="U1821" s="29">
        <v>0</v>
      </c>
      <c r="V1821" s="29"/>
      <c r="W1821" s="29"/>
      <c r="X1821" s="29">
        <v>0</v>
      </c>
      <c r="Y1821" s="29">
        <v>0</v>
      </c>
      <c r="Z1821" s="28" t="s">
        <v>19</v>
      </c>
      <c r="AA1821" s="37"/>
      <c r="AB1821" s="38">
        <f t="shared" si="33"/>
        <v>-1.011977267274184</v>
      </c>
    </row>
    <row r="1822" spans="1:28">
      <c r="A1822" s="27">
        <v>43819</v>
      </c>
      <c r="B1822" s="29">
        <v>2.5945301466698014</v>
      </c>
      <c r="C1822" s="29">
        <v>2.5945301466698014</v>
      </c>
      <c r="D1822" s="29">
        <v>0.76210925772658955</v>
      </c>
      <c r="E1822" s="29">
        <v>2.4444934388213042</v>
      </c>
      <c r="F1822" s="29"/>
      <c r="G1822" s="29"/>
      <c r="H1822" s="29">
        <v>2.4444934388213042</v>
      </c>
      <c r="I1822" s="29">
        <v>2.4444934388213042</v>
      </c>
      <c r="J1822" s="29">
        <v>2.5432965667747123E-2</v>
      </c>
      <c r="K1822" s="59">
        <v>2.5432965667747123E-2</v>
      </c>
      <c r="L1822" s="59">
        <v>3.5333457708541958E-3</v>
      </c>
      <c r="M1822" s="59">
        <v>3.5333457708541958E-3</v>
      </c>
      <c r="N1822" s="29"/>
      <c r="O1822" s="29"/>
      <c r="P1822" s="29">
        <v>2.363914500637412E-2</v>
      </c>
      <c r="Q1822" s="29">
        <v>2.363914500637412E-2</v>
      </c>
      <c r="R1822" s="29">
        <v>7.8949879150235335E-3</v>
      </c>
      <c r="S1822" s="29">
        <v>7.8949879150235335E-3</v>
      </c>
      <c r="T1822" s="29">
        <v>0</v>
      </c>
      <c r="U1822" s="29">
        <v>0</v>
      </c>
      <c r="V1822" s="29"/>
      <c r="W1822" s="29"/>
      <c r="X1822" s="29">
        <v>7.2479106601948829E-3</v>
      </c>
      <c r="Y1822" s="29">
        <v>7.2479106601948829E-3</v>
      </c>
      <c r="Z1822" s="28" t="s">
        <v>19</v>
      </c>
      <c r="AA1822" s="37"/>
      <c r="AB1822" s="38">
        <f t="shared" si="33"/>
        <v>0.8938379189754051</v>
      </c>
    </row>
    <row r="1823" spans="1:28">
      <c r="A1823" s="27">
        <v>43820</v>
      </c>
      <c r="B1823" s="29">
        <v>2.5298796541797237E-2</v>
      </c>
      <c r="C1823" s="29">
        <v>2.5298796541797237E-2</v>
      </c>
      <c r="D1823" s="29">
        <v>8.8403241606554273E-2</v>
      </c>
      <c r="E1823" s="29">
        <v>3.046925685227701E-2</v>
      </c>
      <c r="F1823" s="29"/>
      <c r="G1823" s="29"/>
      <c r="H1823" s="29">
        <v>3.046925685227701E-2</v>
      </c>
      <c r="I1823" s="29">
        <v>3.046925685227701E-2</v>
      </c>
      <c r="J1823" s="29">
        <v>2.0969754842381074E-4</v>
      </c>
      <c r="K1823" s="59">
        <v>2.0969754842381074E-4</v>
      </c>
      <c r="L1823" s="59">
        <v>5.5890996526850121E-4</v>
      </c>
      <c r="M1823" s="59">
        <v>5.5890996526850121E-4</v>
      </c>
      <c r="N1823" s="29"/>
      <c r="O1823" s="29"/>
      <c r="P1823" s="29">
        <v>2.38300167320979E-4</v>
      </c>
      <c r="Q1823" s="29">
        <v>2.38300167320979E-4</v>
      </c>
      <c r="R1823" s="29">
        <v>0</v>
      </c>
      <c r="S1823" s="29">
        <v>0</v>
      </c>
      <c r="T1823" s="29">
        <v>9.5110873630777446E-3</v>
      </c>
      <c r="U1823" s="29">
        <v>9.5110873630777446E-3</v>
      </c>
      <c r="V1823" s="29"/>
      <c r="W1823" s="29"/>
      <c r="X1823" s="29">
        <v>7.7953359366446482E-4</v>
      </c>
      <c r="Y1823" s="29">
        <v>7.7953359366446482E-4</v>
      </c>
      <c r="Z1823" s="28" t="s">
        <v>19</v>
      </c>
      <c r="AA1823" s="37"/>
      <c r="AB1823" s="38">
        <f t="shared" si="33"/>
        <v>-3.4910370757707234</v>
      </c>
    </row>
    <row r="1824" spans="1:28">
      <c r="A1824" s="27">
        <v>43821</v>
      </c>
      <c r="B1824" s="29">
        <v>1.3259197575659061E-2</v>
      </c>
      <c r="C1824" s="29">
        <v>1.3259197575659061E-2</v>
      </c>
      <c r="D1824" s="29">
        <v>7.8658805120668755E-3</v>
      </c>
      <c r="E1824" s="29">
        <v>1.2814836540096269E-2</v>
      </c>
      <c r="F1824" s="29"/>
      <c r="G1824" s="29"/>
      <c r="H1824" s="29">
        <v>1.2814836540096269E-2</v>
      </c>
      <c r="I1824" s="29">
        <v>1.2814836540096269E-2</v>
      </c>
      <c r="J1824" s="29">
        <v>1.0540144947586735E-4</v>
      </c>
      <c r="K1824" s="59">
        <v>1.0540144947586735E-4</v>
      </c>
      <c r="L1824" s="59">
        <v>6.4144697670072675E-5</v>
      </c>
      <c r="M1824" s="59">
        <v>6.4144697670072675E-5</v>
      </c>
      <c r="N1824" s="29"/>
      <c r="O1824" s="29"/>
      <c r="P1824" s="29">
        <v>1.0198679784850135E-4</v>
      </c>
      <c r="Q1824" s="29">
        <v>1.0198679784850135E-4</v>
      </c>
      <c r="R1824" s="29">
        <v>5.5400076326167155E-3</v>
      </c>
      <c r="S1824" s="29">
        <v>5.5400076326167155E-3</v>
      </c>
      <c r="T1824" s="29">
        <v>0</v>
      </c>
      <c r="U1824" s="29">
        <v>0</v>
      </c>
      <c r="V1824" s="29"/>
      <c r="W1824" s="29"/>
      <c r="X1824" s="29">
        <v>5.0859457684026129E-3</v>
      </c>
      <c r="Y1824" s="29">
        <v>5.0859457684026129E-3</v>
      </c>
      <c r="Z1824" s="28" t="s">
        <v>19</v>
      </c>
      <c r="AA1824" s="37"/>
      <c r="AB1824" s="38">
        <f t="shared" si="33"/>
        <v>-4.3571516746047472</v>
      </c>
    </row>
    <row r="1825" spans="1:28">
      <c r="A1825" s="27">
        <v>43822</v>
      </c>
      <c r="B1825" s="29">
        <v>3.6746463771636359E-2</v>
      </c>
      <c r="C1825" s="29">
        <v>3.6746463771636359E-2</v>
      </c>
      <c r="D1825" s="29">
        <v>4.7047596096017608E-2</v>
      </c>
      <c r="E1825" s="29">
        <v>3.7605044297936825E-2</v>
      </c>
      <c r="F1825" s="29"/>
      <c r="G1825" s="29"/>
      <c r="H1825" s="29">
        <v>3.7605044297936839E-2</v>
      </c>
      <c r="I1825" s="29">
        <v>3.7605044297936825E-2</v>
      </c>
      <c r="J1825" s="29">
        <v>4.6820317013989392E-4</v>
      </c>
      <c r="K1825" s="59">
        <v>4.6820317013989392E-4</v>
      </c>
      <c r="L1825" s="59">
        <v>3.0826827462417426E-4</v>
      </c>
      <c r="M1825" s="59">
        <v>3.0826827462417426E-4</v>
      </c>
      <c r="N1825" s="29"/>
      <c r="O1825" s="29"/>
      <c r="P1825" s="29">
        <v>4.5519545155331924E-4</v>
      </c>
      <c r="Q1825" s="29">
        <v>4.5519545155331924E-4</v>
      </c>
      <c r="R1825" s="29">
        <v>1.2100877750922275E-3</v>
      </c>
      <c r="S1825" s="29">
        <v>1.2100877750922275E-3</v>
      </c>
      <c r="T1825" s="29">
        <v>0</v>
      </c>
      <c r="U1825" s="29">
        <v>0</v>
      </c>
      <c r="V1825" s="29"/>
      <c r="W1825" s="29"/>
      <c r="X1825" s="29">
        <v>1.1109083610087223E-3</v>
      </c>
      <c r="Y1825" s="29">
        <v>1.1109083610087223E-3</v>
      </c>
      <c r="Z1825" s="28" t="s">
        <v>19</v>
      </c>
      <c r="AA1825" s="37"/>
      <c r="AB1825" s="38">
        <f t="shared" si="33"/>
        <v>-3.2806170807244932</v>
      </c>
    </row>
    <row r="1826" spans="1:28">
      <c r="A1826" s="27">
        <v>43823</v>
      </c>
      <c r="B1826" s="29">
        <v>1.4412122799952689E-2</v>
      </c>
      <c r="C1826" s="29">
        <v>1.4412122799952689E-2</v>
      </c>
      <c r="D1826" s="29">
        <v>6.0557485083266365E-4</v>
      </c>
      <c r="E1826" s="29">
        <v>1.3272662328950932E-2</v>
      </c>
      <c r="F1826" s="29"/>
      <c r="G1826" s="29"/>
      <c r="H1826" s="29">
        <v>1.3272662328950934E-2</v>
      </c>
      <c r="I1826" s="29">
        <v>1.3272662328950932E-2</v>
      </c>
      <c r="J1826" s="29">
        <v>2.0762865897405502E-4</v>
      </c>
      <c r="K1826" s="59">
        <v>2.0762865897405502E-4</v>
      </c>
      <c r="L1826" s="59">
        <v>1.781102502449016E-5</v>
      </c>
      <c r="M1826" s="59">
        <v>1.781102502449016E-5</v>
      </c>
      <c r="N1826" s="29"/>
      <c r="O1826" s="29"/>
      <c r="P1826" s="29">
        <v>1.9193441949300462E-4</v>
      </c>
      <c r="Q1826" s="29">
        <v>1.9193441949300462E-4</v>
      </c>
      <c r="R1826" s="29">
        <v>0</v>
      </c>
      <c r="S1826" s="29">
        <v>0</v>
      </c>
      <c r="T1826" s="29">
        <v>0</v>
      </c>
      <c r="U1826" s="29">
        <v>0</v>
      </c>
      <c r="V1826" s="29"/>
      <c r="W1826" s="29"/>
      <c r="X1826" s="29">
        <v>0</v>
      </c>
      <c r="Y1826" s="29">
        <v>0</v>
      </c>
      <c r="Z1826" s="28" t="s">
        <v>19</v>
      </c>
      <c r="AA1826" s="37"/>
      <c r="AB1826" s="38">
        <f t="shared" si="33"/>
        <v>-4.3220488231083873</v>
      </c>
    </row>
    <row r="1827" spans="1:28">
      <c r="A1827" s="27">
        <v>43824</v>
      </c>
      <c r="B1827" s="29">
        <v>8.4329179571636503E-3</v>
      </c>
      <c r="C1827" s="29">
        <v>8.432917957163652E-3</v>
      </c>
      <c r="D1827" s="29">
        <v>9.7248196633716276E-3</v>
      </c>
      <c r="E1827" s="29">
        <v>8.5359892331247286E-3</v>
      </c>
      <c r="F1827" s="29"/>
      <c r="G1827" s="29"/>
      <c r="H1827" s="29">
        <v>8.5359892331247269E-3</v>
      </c>
      <c r="I1827" s="29">
        <v>8.5359892331247286E-3</v>
      </c>
      <c r="J1827" s="29">
        <v>1.0143988083599781E-4</v>
      </c>
      <c r="K1827" s="59">
        <v>1.0143988083599781E-4</v>
      </c>
      <c r="L1827" s="59">
        <v>1.0686615014694096E-4</v>
      </c>
      <c r="M1827" s="59">
        <v>1.0686615014694096E-4</v>
      </c>
      <c r="N1827" s="29"/>
      <c r="O1827" s="29"/>
      <c r="P1827" s="29">
        <v>1.0181491834098045E-4</v>
      </c>
      <c r="Q1827" s="29">
        <v>1.0181491834098045E-4</v>
      </c>
      <c r="R1827" s="29">
        <v>1.3516092100241699E-3</v>
      </c>
      <c r="S1827" s="29">
        <v>1.3516092100241699E-3</v>
      </c>
      <c r="T1827" s="29">
        <v>0</v>
      </c>
      <c r="U1827" s="29">
        <v>0</v>
      </c>
      <c r="V1827" s="29"/>
      <c r="W1827" s="29"/>
      <c r="X1827" s="29">
        <v>1.2408306266194664E-3</v>
      </c>
      <c r="Y1827" s="29">
        <v>1.2408306266194664E-3</v>
      </c>
      <c r="Z1827" s="28" t="s">
        <v>19</v>
      </c>
      <c r="AA1827" s="37"/>
      <c r="AB1827" s="38">
        <f t="shared" si="33"/>
        <v>-4.763464026332505</v>
      </c>
    </row>
    <row r="1828" spans="1:28">
      <c r="A1828" s="27">
        <v>43825</v>
      </c>
      <c r="B1828" s="29">
        <v>8.1430479582750173E-4</v>
      </c>
      <c r="C1828" s="29">
        <v>8.1430479582750173E-4</v>
      </c>
      <c r="D1828" s="29">
        <v>1.3892599519102307E-3</v>
      </c>
      <c r="E1828" s="29">
        <v>8.6142841502134836E-4</v>
      </c>
      <c r="F1828" s="29"/>
      <c r="G1828" s="29"/>
      <c r="H1828" s="29">
        <v>8.6142841502134847E-4</v>
      </c>
      <c r="I1828" s="29">
        <v>8.6142841502134836E-4</v>
      </c>
      <c r="J1828" s="29">
        <v>7.9506424119068821E-6</v>
      </c>
      <c r="K1828" s="59">
        <v>7.9506424119068821E-6</v>
      </c>
      <c r="L1828" s="59">
        <v>3.5622050048980319E-5</v>
      </c>
      <c r="M1828" s="59">
        <v>3.5622050048980319E-5</v>
      </c>
      <c r="N1828" s="29"/>
      <c r="O1828" s="29"/>
      <c r="P1828" s="29">
        <v>1.0218605160395605E-5</v>
      </c>
      <c r="Q1828" s="29">
        <v>1.0218605160395605E-5</v>
      </c>
      <c r="R1828" s="29">
        <v>1.3468388245770257E-3</v>
      </c>
      <c r="S1828" s="29">
        <v>1.3468388245770257E-3</v>
      </c>
      <c r="T1828" s="29">
        <v>0</v>
      </c>
      <c r="U1828" s="29">
        <v>0</v>
      </c>
      <c r="V1828" s="29"/>
      <c r="W1828" s="29"/>
      <c r="X1828" s="29">
        <v>1.2364512244078683E-3</v>
      </c>
      <c r="Y1828" s="29">
        <v>1.2364512244078683E-3</v>
      </c>
      <c r="Z1828" s="28" t="s">
        <v>19</v>
      </c>
      <c r="AA1828" s="37"/>
      <c r="AB1828" s="38">
        <f t="shared" si="33"/>
        <v>-7.0569185988656304</v>
      </c>
    </row>
    <row r="1829" spans="1:28">
      <c r="A1829" s="27">
        <v>43826</v>
      </c>
      <c r="B1829" s="29">
        <v>0.20884041755514524</v>
      </c>
      <c r="C1829" s="29">
        <v>0.20884041755514524</v>
      </c>
      <c r="D1829" s="29">
        <v>0.20895849437468458</v>
      </c>
      <c r="E1829" s="29">
        <v>0.20882650817210538</v>
      </c>
      <c r="F1829" s="29"/>
      <c r="G1829" s="29"/>
      <c r="H1829" s="29">
        <v>0.20882650817210538</v>
      </c>
      <c r="I1829" s="29">
        <v>0.20882650817210538</v>
      </c>
      <c r="J1829" s="29">
        <v>3.0954558352626923E-3</v>
      </c>
      <c r="K1829" s="59">
        <v>3.0954558352626923E-3</v>
      </c>
      <c r="L1829" s="59">
        <v>1.4882892510463979E-3</v>
      </c>
      <c r="M1829" s="59">
        <v>1.4882892510463979E-3</v>
      </c>
      <c r="N1829" s="29"/>
      <c r="O1829" s="29"/>
      <c r="P1829" s="29">
        <v>2.9634763651360052E-3</v>
      </c>
      <c r="Q1829" s="29">
        <v>2.9634763651360052E-3</v>
      </c>
      <c r="R1829" s="29">
        <v>4.1836280371454013E-3</v>
      </c>
      <c r="S1829" s="29">
        <v>4.1836280371454013E-3</v>
      </c>
      <c r="T1829" s="29">
        <v>3.6993498975866061E-2</v>
      </c>
      <c r="U1829" s="29">
        <v>3.6993498975866061E-2</v>
      </c>
      <c r="V1829" s="29"/>
      <c r="W1829" s="29"/>
      <c r="X1829" s="29">
        <v>6.8727418707346449E-3</v>
      </c>
      <c r="Y1829" s="29">
        <v>6.8727418707346449E-3</v>
      </c>
      <c r="Z1829" s="28" t="s">
        <v>19</v>
      </c>
      <c r="AA1829" s="37"/>
      <c r="AB1829" s="38">
        <f t="shared" si="33"/>
        <v>-1.5662514761844901</v>
      </c>
    </row>
    <row r="1830" spans="1:28">
      <c r="A1830" s="27">
        <v>43827</v>
      </c>
      <c r="B1830" s="29">
        <v>4.9148486197684773E-3</v>
      </c>
      <c r="C1830" s="29">
        <v>4.9148486197684782E-3</v>
      </c>
      <c r="D1830" s="29">
        <v>1.2589901148811115E-2</v>
      </c>
      <c r="E1830" s="29">
        <v>5.5438998576694282E-3</v>
      </c>
      <c r="F1830" s="29"/>
      <c r="G1830" s="29"/>
      <c r="H1830" s="29">
        <v>5.5438998576694282E-3</v>
      </c>
      <c r="I1830" s="29">
        <v>5.5438998576694282E-3</v>
      </c>
      <c r="J1830" s="29">
        <v>4.7544841623203154E-5</v>
      </c>
      <c r="K1830" s="59">
        <v>4.7544841623203154E-5</v>
      </c>
      <c r="L1830" s="59">
        <v>2.4686080683943359E-4</v>
      </c>
      <c r="M1830" s="59">
        <v>2.4686080683943359E-4</v>
      </c>
      <c r="N1830" s="29"/>
      <c r="O1830" s="29"/>
      <c r="P1830" s="29">
        <v>6.388088025984454E-5</v>
      </c>
      <c r="Q1830" s="29">
        <v>6.3880880259844526E-5</v>
      </c>
      <c r="R1830" s="29">
        <v>0</v>
      </c>
      <c r="S1830" s="29">
        <v>0</v>
      </c>
      <c r="T1830" s="29">
        <v>0</v>
      </c>
      <c r="U1830" s="29">
        <v>0</v>
      </c>
      <c r="V1830" s="29"/>
      <c r="W1830" s="29"/>
      <c r="X1830" s="29">
        <v>0</v>
      </c>
      <c r="Y1830" s="29">
        <v>0</v>
      </c>
      <c r="Z1830" s="28" t="s">
        <v>19</v>
      </c>
      <c r="AA1830" s="37"/>
      <c r="AB1830" s="38">
        <f t="shared" si="33"/>
        <v>-5.195057080448616</v>
      </c>
    </row>
    <row r="1831" spans="1:28">
      <c r="A1831" s="27">
        <v>43828</v>
      </c>
      <c r="B1831" s="29">
        <v>3.1231791438748248E-2</v>
      </c>
      <c r="C1831" s="29">
        <v>3.1231791438748248E-2</v>
      </c>
      <c r="D1831" s="29">
        <v>3.1970789918959837E-3</v>
      </c>
      <c r="E1831" s="29">
        <v>2.893405204189628E-2</v>
      </c>
      <c r="F1831" s="29"/>
      <c r="G1831" s="29"/>
      <c r="H1831" s="29">
        <v>2.8934052041896283E-2</v>
      </c>
      <c r="I1831" s="29">
        <v>2.893405204189628E-2</v>
      </c>
      <c r="J1831" s="29">
        <v>3.7075435695204165E-4</v>
      </c>
      <c r="K1831" s="59">
        <v>3.7075435695204176E-4</v>
      </c>
      <c r="L1831" s="59">
        <v>3.5622050048980319E-5</v>
      </c>
      <c r="M1831" s="59">
        <v>3.5622050048980319E-5</v>
      </c>
      <c r="N1831" s="29"/>
      <c r="O1831" s="29"/>
      <c r="P1831" s="29">
        <v>3.4328674135980438E-4</v>
      </c>
      <c r="Q1831" s="29">
        <v>3.4328674135980443E-4</v>
      </c>
      <c r="R1831" s="29">
        <v>0</v>
      </c>
      <c r="S1831" s="29">
        <v>0</v>
      </c>
      <c r="T1831" s="29">
        <v>0</v>
      </c>
      <c r="U1831" s="29">
        <v>0</v>
      </c>
      <c r="V1831" s="29"/>
      <c r="W1831" s="29"/>
      <c r="X1831" s="29">
        <v>0</v>
      </c>
      <c r="Y1831" s="29">
        <v>0</v>
      </c>
      <c r="Z1831" s="28" t="s">
        <v>19</v>
      </c>
      <c r="AA1831" s="37"/>
      <c r="AB1831" s="38">
        <f t="shared" si="33"/>
        <v>-3.5427361061347482</v>
      </c>
    </row>
    <row r="1832" spans="1:28">
      <c r="A1832" s="27">
        <v>43829</v>
      </c>
      <c r="B1832" s="29">
        <v>0.54711465627606282</v>
      </c>
      <c r="C1832" s="29">
        <v>0.54711465627606282</v>
      </c>
      <c r="D1832" s="29">
        <v>7.713503723694318</v>
      </c>
      <c r="E1832" s="29">
        <v>1.1356790723394155</v>
      </c>
      <c r="F1832" s="29"/>
      <c r="G1832" s="29"/>
      <c r="H1832" s="29">
        <v>1.1356790723394155</v>
      </c>
      <c r="I1832" s="29">
        <v>1.1356790723394155</v>
      </c>
      <c r="J1832" s="29">
        <v>7.1944511267849646E-3</v>
      </c>
      <c r="K1832" s="59">
        <v>7.194451126784962E-3</v>
      </c>
      <c r="L1832" s="59">
        <v>5.4658399944700731E-2</v>
      </c>
      <c r="M1832" s="59">
        <v>5.4658399944700731E-2</v>
      </c>
      <c r="N1832" s="29"/>
      <c r="O1832" s="29"/>
      <c r="P1832" s="29">
        <v>1.109211185965989E-2</v>
      </c>
      <c r="Q1832" s="29">
        <v>1.109211185965989E-2</v>
      </c>
      <c r="R1832" s="29">
        <v>6.8327820887927743E-3</v>
      </c>
      <c r="S1832" s="29">
        <v>6.8327820887927743E-3</v>
      </c>
      <c r="T1832" s="29">
        <v>0.28280345533885476</v>
      </c>
      <c r="U1832" s="29">
        <v>0.28280345533885476</v>
      </c>
      <c r="V1832" s="29"/>
      <c r="W1832" s="29"/>
      <c r="X1832" s="29">
        <v>2.9451479872997337E-2</v>
      </c>
      <c r="Y1832" s="29">
        <v>2.9451479872997337E-2</v>
      </c>
      <c r="Z1832" s="28" t="s">
        <v>19</v>
      </c>
      <c r="AA1832" s="37"/>
      <c r="AB1832" s="38">
        <f t="shared" si="33"/>
        <v>0.12723077364294003</v>
      </c>
    </row>
    <row r="1833" spans="1:28">
      <c r="A1833" s="30">
        <v>43830</v>
      </c>
      <c r="B1833" s="31">
        <v>0.36645311267650255</v>
      </c>
      <c r="C1833" s="31">
        <v>0.36645311267650255</v>
      </c>
      <c r="D1833" s="31">
        <v>0.41655849897347458</v>
      </c>
      <c r="E1833" s="31">
        <v>0.37071337391077369</v>
      </c>
      <c r="F1833" s="31"/>
      <c r="G1833" s="31"/>
      <c r="H1833" s="31">
        <v>0.37071337391077369</v>
      </c>
      <c r="I1833" s="31">
        <v>0.37071337391077369</v>
      </c>
      <c r="J1833" s="31">
        <v>3.1266219310520293E-3</v>
      </c>
      <c r="K1833" s="60">
        <v>3.1266219310520293E-3</v>
      </c>
      <c r="L1833" s="60">
        <v>4.038609505798884E-3</v>
      </c>
      <c r="M1833" s="60">
        <v>4.038609505798884E-3</v>
      </c>
      <c r="N1833" s="31"/>
      <c r="O1833" s="31"/>
      <c r="P1833" s="31">
        <v>3.2022127405673013E-3</v>
      </c>
      <c r="Q1833" s="31">
        <v>3.2022127405673013E-3</v>
      </c>
      <c r="R1833" s="31">
        <v>2.6857270067421448E-3</v>
      </c>
      <c r="S1833" s="31">
        <v>2.6857270067421448E-3</v>
      </c>
      <c r="T1833" s="31">
        <v>0</v>
      </c>
      <c r="U1833" s="31">
        <v>0</v>
      </c>
      <c r="V1833" s="31"/>
      <c r="W1833" s="31"/>
      <c r="X1833" s="31">
        <v>2.4656034451297397E-3</v>
      </c>
      <c r="Y1833" s="31">
        <v>2.4656034451297397E-3</v>
      </c>
      <c r="Z1833" s="61" t="s">
        <v>19</v>
      </c>
      <c r="AA1833" s="37"/>
      <c r="AB1833" s="43">
        <f t="shared" si="33"/>
        <v>-0.9923260920260677</v>
      </c>
    </row>
  </sheetData>
  <autoFilter ref="A7:Y1468" xr:uid="{00000000-0009-0000-0000-000000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833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G30" sqref="G30"/>
    </sheetView>
  </sheetViews>
  <sheetFormatPr defaultRowHeight="12.75"/>
  <cols>
    <col min="1" max="1" width="15.5" style="32" customWidth="1"/>
    <col min="2" max="2" width="11" style="21" customWidth="1"/>
    <col min="3" max="4" width="16.875" style="21" customWidth="1"/>
    <col min="5" max="16384" width="9" style="21"/>
  </cols>
  <sheetData>
    <row r="1" spans="1:28" s="3" customFormat="1" ht="18.75">
      <c r="A1" s="1" t="s">
        <v>52</v>
      </c>
      <c r="B1" s="1"/>
      <c r="C1" s="1"/>
      <c r="D1" s="1"/>
      <c r="E1" s="1"/>
      <c r="F1" s="1"/>
      <c r="G1" s="1"/>
      <c r="H1" s="1"/>
      <c r="I1" s="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</row>
    <row r="2" spans="1:28">
      <c r="A2" s="20" t="s">
        <v>21</v>
      </c>
      <c r="B2" s="21" t="str">
        <f>Input_reliability!$B$2</f>
        <v>United Energy</v>
      </c>
    </row>
    <row r="3" spans="1:28">
      <c r="A3" s="20" t="s">
        <v>22</v>
      </c>
      <c r="B3" s="21" t="s">
        <v>69</v>
      </c>
    </row>
    <row r="4" spans="1:28">
      <c r="A4" s="20" t="s">
        <v>23</v>
      </c>
      <c r="B4" s="21" t="s">
        <v>24</v>
      </c>
    </row>
    <row r="5" spans="1:28">
      <c r="A5" s="20" t="s">
        <v>50</v>
      </c>
      <c r="B5" s="21" t="s">
        <v>56</v>
      </c>
    </row>
    <row r="6" spans="1:28" s="53" customFormat="1" ht="30.75" customHeight="1">
      <c r="A6" s="52"/>
      <c r="B6" s="64"/>
      <c r="C6" s="64"/>
      <c r="D6" s="64"/>
      <c r="E6" s="64"/>
      <c r="F6" s="64"/>
      <c r="G6" s="64"/>
      <c r="H6" s="64"/>
      <c r="I6" s="64"/>
    </row>
    <row r="7" spans="1:28" s="15" customFormat="1" ht="38.25">
      <c r="A7" s="22" t="s">
        <v>25</v>
      </c>
      <c r="B7" s="23" t="s">
        <v>14</v>
      </c>
      <c r="C7" s="24" t="s">
        <v>59</v>
      </c>
      <c r="D7" s="24" t="s">
        <v>60</v>
      </c>
    </row>
    <row r="8" spans="1:28">
      <c r="A8" s="25">
        <v>42005</v>
      </c>
      <c r="B8" s="28" t="s">
        <v>66</v>
      </c>
      <c r="C8" s="49">
        <v>295</v>
      </c>
      <c r="D8" s="49">
        <v>157</v>
      </c>
      <c r="J8" s="44"/>
    </row>
    <row r="9" spans="1:28">
      <c r="A9" s="27">
        <v>42006</v>
      </c>
      <c r="B9" s="28" t="s">
        <v>66</v>
      </c>
      <c r="C9" s="47">
        <v>1121</v>
      </c>
      <c r="D9" s="47">
        <v>612</v>
      </c>
    </row>
    <row r="10" spans="1:28">
      <c r="A10" s="27">
        <v>42007</v>
      </c>
      <c r="B10" s="28" t="s">
        <v>66</v>
      </c>
      <c r="C10" s="47">
        <v>1098</v>
      </c>
      <c r="D10" s="47">
        <v>666</v>
      </c>
    </row>
    <row r="11" spans="1:28">
      <c r="A11" s="27">
        <v>42008</v>
      </c>
      <c r="B11" s="28" t="s">
        <v>66</v>
      </c>
      <c r="C11" s="47">
        <v>997</v>
      </c>
      <c r="D11" s="47">
        <v>505</v>
      </c>
    </row>
    <row r="12" spans="1:28">
      <c r="A12" s="27">
        <v>42009</v>
      </c>
      <c r="B12" s="28" t="s">
        <v>66</v>
      </c>
      <c r="C12" s="47">
        <v>475</v>
      </c>
      <c r="D12" s="47">
        <v>356</v>
      </c>
    </row>
    <row r="13" spans="1:28">
      <c r="A13" s="27">
        <v>42010</v>
      </c>
      <c r="B13" s="28" t="s">
        <v>66</v>
      </c>
      <c r="C13" s="47">
        <v>481</v>
      </c>
      <c r="D13" s="47">
        <v>335</v>
      </c>
    </row>
    <row r="14" spans="1:28">
      <c r="A14" s="27">
        <v>42011</v>
      </c>
      <c r="B14" s="28" t="s">
        <v>67</v>
      </c>
      <c r="C14" s="47">
        <v>2071</v>
      </c>
      <c r="D14" s="47">
        <v>744</v>
      </c>
    </row>
    <row r="15" spans="1:28">
      <c r="A15" s="27">
        <v>42012</v>
      </c>
      <c r="B15" s="28" t="s">
        <v>67</v>
      </c>
      <c r="C15" s="47">
        <v>1930</v>
      </c>
      <c r="D15" s="47">
        <v>967</v>
      </c>
    </row>
    <row r="16" spans="1:28">
      <c r="A16" s="27">
        <v>42013</v>
      </c>
      <c r="B16" s="28" t="s">
        <v>66</v>
      </c>
      <c r="C16" s="47">
        <v>780</v>
      </c>
      <c r="D16" s="47">
        <v>431</v>
      </c>
    </row>
    <row r="17" spans="1:4">
      <c r="A17" s="27">
        <v>42014</v>
      </c>
      <c r="B17" s="28" t="s">
        <v>66</v>
      </c>
      <c r="C17" s="47">
        <v>251</v>
      </c>
      <c r="D17" s="47">
        <v>169</v>
      </c>
    </row>
    <row r="18" spans="1:4">
      <c r="A18" s="27">
        <v>42015</v>
      </c>
      <c r="B18" s="28" t="s">
        <v>66</v>
      </c>
      <c r="C18" s="47">
        <v>270</v>
      </c>
      <c r="D18" s="47">
        <v>164</v>
      </c>
    </row>
    <row r="19" spans="1:4">
      <c r="A19" s="27">
        <v>42016</v>
      </c>
      <c r="B19" s="28" t="s">
        <v>66</v>
      </c>
      <c r="C19" s="47">
        <v>508</v>
      </c>
      <c r="D19" s="47">
        <v>287</v>
      </c>
    </row>
    <row r="20" spans="1:4">
      <c r="A20" s="27">
        <v>42017</v>
      </c>
      <c r="B20" s="28" t="s">
        <v>66</v>
      </c>
      <c r="C20" s="47">
        <v>749</v>
      </c>
      <c r="D20" s="47">
        <v>382</v>
      </c>
    </row>
    <row r="21" spans="1:4">
      <c r="A21" s="27">
        <v>42018</v>
      </c>
      <c r="B21" s="28" t="s">
        <v>66</v>
      </c>
      <c r="C21" s="47">
        <v>698</v>
      </c>
      <c r="D21" s="47">
        <v>458</v>
      </c>
    </row>
    <row r="22" spans="1:4">
      <c r="A22" s="27">
        <v>42019</v>
      </c>
      <c r="B22" s="28" t="s">
        <v>66</v>
      </c>
      <c r="C22" s="47">
        <v>315</v>
      </c>
      <c r="D22" s="47">
        <v>294</v>
      </c>
    </row>
    <row r="23" spans="1:4">
      <c r="A23" s="27">
        <v>42020</v>
      </c>
      <c r="B23" s="28" t="s">
        <v>66</v>
      </c>
      <c r="C23" s="47">
        <v>356</v>
      </c>
      <c r="D23" s="47">
        <v>246</v>
      </c>
    </row>
    <row r="24" spans="1:4">
      <c r="A24" s="27">
        <v>42021</v>
      </c>
      <c r="B24" s="28" t="s">
        <v>66</v>
      </c>
      <c r="C24" s="47">
        <v>227</v>
      </c>
      <c r="D24" s="47">
        <v>192</v>
      </c>
    </row>
    <row r="25" spans="1:4">
      <c r="A25" s="27">
        <v>42022</v>
      </c>
      <c r="B25" s="28" t="s">
        <v>66</v>
      </c>
      <c r="C25" s="47">
        <v>321</v>
      </c>
      <c r="D25" s="47">
        <v>232</v>
      </c>
    </row>
    <row r="26" spans="1:4">
      <c r="A26" s="27">
        <v>42023</v>
      </c>
      <c r="B26" s="28" t="s">
        <v>66</v>
      </c>
      <c r="C26" s="47">
        <v>320</v>
      </c>
      <c r="D26" s="47">
        <v>294</v>
      </c>
    </row>
    <row r="27" spans="1:4">
      <c r="A27" s="27">
        <v>42024</v>
      </c>
      <c r="B27" s="28" t="s">
        <v>66</v>
      </c>
      <c r="C27" s="47">
        <v>433</v>
      </c>
      <c r="D27" s="47">
        <v>367</v>
      </c>
    </row>
    <row r="28" spans="1:4">
      <c r="A28" s="27">
        <v>42025</v>
      </c>
      <c r="B28" s="28" t="s">
        <v>66</v>
      </c>
      <c r="C28" s="47">
        <v>463</v>
      </c>
      <c r="D28" s="47">
        <v>304</v>
      </c>
    </row>
    <row r="29" spans="1:4">
      <c r="A29" s="27">
        <v>42026</v>
      </c>
      <c r="B29" s="28" t="s">
        <v>66</v>
      </c>
      <c r="C29" s="47">
        <v>658</v>
      </c>
      <c r="D29" s="47">
        <v>347</v>
      </c>
    </row>
    <row r="30" spans="1:4">
      <c r="A30" s="27">
        <v>42027</v>
      </c>
      <c r="B30" s="28" t="s">
        <v>66</v>
      </c>
      <c r="C30" s="47">
        <v>345</v>
      </c>
      <c r="D30" s="47">
        <v>237</v>
      </c>
    </row>
    <row r="31" spans="1:4">
      <c r="A31" s="27">
        <v>42028</v>
      </c>
      <c r="B31" s="28" t="s">
        <v>66</v>
      </c>
      <c r="C31" s="47">
        <v>171</v>
      </c>
      <c r="D31" s="47">
        <v>139</v>
      </c>
    </row>
    <row r="32" spans="1:4">
      <c r="A32" s="27">
        <v>42029</v>
      </c>
      <c r="B32" s="28" t="s">
        <v>66</v>
      </c>
      <c r="C32" s="47">
        <v>140</v>
      </c>
      <c r="D32" s="47">
        <v>109</v>
      </c>
    </row>
    <row r="33" spans="1:4">
      <c r="A33" s="27">
        <v>42030</v>
      </c>
      <c r="B33" s="28" t="s">
        <v>66</v>
      </c>
      <c r="C33" s="47">
        <v>149</v>
      </c>
      <c r="D33" s="47">
        <v>131</v>
      </c>
    </row>
    <row r="34" spans="1:4">
      <c r="A34" s="27">
        <v>42031</v>
      </c>
      <c r="B34" s="28" t="s">
        <v>66</v>
      </c>
      <c r="C34" s="47">
        <v>475</v>
      </c>
      <c r="D34" s="47">
        <v>313</v>
      </c>
    </row>
    <row r="35" spans="1:4">
      <c r="A35" s="27">
        <v>42032</v>
      </c>
      <c r="B35" s="28" t="s">
        <v>66</v>
      </c>
      <c r="C35" s="47">
        <v>652</v>
      </c>
      <c r="D35" s="47">
        <v>301</v>
      </c>
    </row>
    <row r="36" spans="1:4">
      <c r="A36" s="27">
        <v>42033</v>
      </c>
      <c r="B36" s="28" t="s">
        <v>66</v>
      </c>
      <c r="C36" s="47">
        <v>339</v>
      </c>
      <c r="D36" s="47">
        <v>222</v>
      </c>
    </row>
    <row r="37" spans="1:4">
      <c r="A37" s="27">
        <v>42034</v>
      </c>
      <c r="B37" s="28" t="s">
        <v>66</v>
      </c>
      <c r="C37" s="47">
        <v>417</v>
      </c>
      <c r="D37" s="47">
        <v>177</v>
      </c>
    </row>
    <row r="38" spans="1:4">
      <c r="A38" s="27">
        <v>42035</v>
      </c>
      <c r="B38" s="28" t="s">
        <v>66</v>
      </c>
      <c r="C38" s="47">
        <v>283</v>
      </c>
      <c r="D38" s="47">
        <v>150</v>
      </c>
    </row>
    <row r="39" spans="1:4">
      <c r="A39" s="27">
        <v>42036</v>
      </c>
      <c r="B39" s="28" t="s">
        <v>66</v>
      </c>
      <c r="C39" s="47">
        <v>241</v>
      </c>
      <c r="D39" s="47">
        <v>109</v>
      </c>
    </row>
    <row r="40" spans="1:4">
      <c r="A40" s="27">
        <v>42037</v>
      </c>
      <c r="B40" s="28" t="s">
        <v>66</v>
      </c>
      <c r="C40" s="47">
        <v>321</v>
      </c>
      <c r="D40" s="47">
        <v>218</v>
      </c>
    </row>
    <row r="41" spans="1:4">
      <c r="A41" s="27">
        <v>42038</v>
      </c>
      <c r="B41" s="28" t="s">
        <v>66</v>
      </c>
      <c r="C41" s="47">
        <v>331</v>
      </c>
      <c r="D41" s="47">
        <v>180</v>
      </c>
    </row>
    <row r="42" spans="1:4">
      <c r="A42" s="27">
        <v>42039</v>
      </c>
      <c r="B42" s="28" t="s">
        <v>66</v>
      </c>
      <c r="C42" s="47">
        <v>286</v>
      </c>
      <c r="D42" s="47">
        <v>203</v>
      </c>
    </row>
    <row r="43" spans="1:4">
      <c r="A43" s="27">
        <v>42040</v>
      </c>
      <c r="B43" s="28" t="s">
        <v>66</v>
      </c>
      <c r="C43" s="47">
        <v>283</v>
      </c>
      <c r="D43" s="47">
        <v>153</v>
      </c>
    </row>
    <row r="44" spans="1:4">
      <c r="A44" s="27">
        <v>42041</v>
      </c>
      <c r="B44" s="28" t="s">
        <v>66</v>
      </c>
      <c r="C44" s="47">
        <v>319</v>
      </c>
      <c r="D44" s="47">
        <v>215</v>
      </c>
    </row>
    <row r="45" spans="1:4">
      <c r="A45" s="27">
        <v>42042</v>
      </c>
      <c r="B45" s="28" t="s">
        <v>66</v>
      </c>
      <c r="C45" s="47">
        <v>459</v>
      </c>
      <c r="D45" s="47">
        <v>346</v>
      </c>
    </row>
    <row r="46" spans="1:4">
      <c r="A46" s="27">
        <v>42043</v>
      </c>
      <c r="B46" s="28" t="s">
        <v>66</v>
      </c>
      <c r="C46" s="47">
        <v>212</v>
      </c>
      <c r="D46" s="47">
        <v>138</v>
      </c>
    </row>
    <row r="47" spans="1:4">
      <c r="A47" s="27">
        <v>42044</v>
      </c>
      <c r="B47" s="28" t="s">
        <v>66</v>
      </c>
      <c r="C47" s="47">
        <v>540</v>
      </c>
      <c r="D47" s="47">
        <v>248</v>
      </c>
    </row>
    <row r="48" spans="1:4">
      <c r="A48" s="27">
        <v>42045</v>
      </c>
      <c r="B48" s="28" t="s">
        <v>66</v>
      </c>
      <c r="C48" s="47">
        <v>400</v>
      </c>
      <c r="D48" s="47">
        <v>266</v>
      </c>
    </row>
    <row r="49" spans="1:4">
      <c r="A49" s="27">
        <v>42046</v>
      </c>
      <c r="B49" s="28" t="s">
        <v>66</v>
      </c>
      <c r="C49" s="47">
        <v>434</v>
      </c>
      <c r="D49" s="47">
        <v>306</v>
      </c>
    </row>
    <row r="50" spans="1:4">
      <c r="A50" s="27">
        <v>42047</v>
      </c>
      <c r="B50" s="28" t="s">
        <v>66</v>
      </c>
      <c r="C50" s="47">
        <v>355</v>
      </c>
      <c r="D50" s="47">
        <v>223</v>
      </c>
    </row>
    <row r="51" spans="1:4">
      <c r="A51" s="27">
        <v>42048</v>
      </c>
      <c r="B51" s="28" t="s">
        <v>66</v>
      </c>
      <c r="C51" s="47">
        <v>1193</v>
      </c>
      <c r="D51" s="47">
        <v>293</v>
      </c>
    </row>
    <row r="52" spans="1:4">
      <c r="A52" s="27">
        <v>42049</v>
      </c>
      <c r="B52" s="28" t="s">
        <v>66</v>
      </c>
      <c r="C52" s="47">
        <v>465</v>
      </c>
      <c r="D52" s="47">
        <v>267</v>
      </c>
    </row>
    <row r="53" spans="1:4">
      <c r="A53" s="27">
        <v>42050</v>
      </c>
      <c r="B53" s="28" t="s">
        <v>66</v>
      </c>
      <c r="C53" s="47">
        <v>217</v>
      </c>
      <c r="D53" s="47">
        <v>152</v>
      </c>
    </row>
    <row r="54" spans="1:4">
      <c r="A54" s="27">
        <v>42051</v>
      </c>
      <c r="B54" s="28" t="s">
        <v>66</v>
      </c>
      <c r="C54" s="47">
        <v>348</v>
      </c>
      <c r="D54" s="47">
        <v>244</v>
      </c>
    </row>
    <row r="55" spans="1:4">
      <c r="A55" s="27">
        <v>42052</v>
      </c>
      <c r="B55" s="28" t="s">
        <v>66</v>
      </c>
      <c r="C55" s="47">
        <v>301</v>
      </c>
      <c r="D55" s="47">
        <v>229</v>
      </c>
    </row>
    <row r="56" spans="1:4">
      <c r="A56" s="27">
        <v>42053</v>
      </c>
      <c r="B56" s="28" t="s">
        <v>66</v>
      </c>
      <c r="C56" s="47">
        <v>337</v>
      </c>
      <c r="D56" s="47">
        <v>233</v>
      </c>
    </row>
    <row r="57" spans="1:4">
      <c r="A57" s="27">
        <v>42054</v>
      </c>
      <c r="B57" s="28" t="s">
        <v>66</v>
      </c>
      <c r="C57" s="47">
        <v>390</v>
      </c>
      <c r="D57" s="47">
        <v>281</v>
      </c>
    </row>
    <row r="58" spans="1:4">
      <c r="A58" s="27">
        <v>42055</v>
      </c>
      <c r="B58" s="28" t="s">
        <v>66</v>
      </c>
      <c r="C58" s="47">
        <v>432</v>
      </c>
      <c r="D58" s="47">
        <v>246</v>
      </c>
    </row>
    <row r="59" spans="1:4">
      <c r="A59" s="27">
        <v>42056</v>
      </c>
      <c r="B59" s="28" t="s">
        <v>66</v>
      </c>
      <c r="C59" s="47">
        <v>412</v>
      </c>
      <c r="D59" s="47">
        <v>232</v>
      </c>
    </row>
    <row r="60" spans="1:4">
      <c r="A60" s="27">
        <v>42057</v>
      </c>
      <c r="B60" s="28" t="s">
        <v>66</v>
      </c>
      <c r="C60" s="47">
        <v>241</v>
      </c>
      <c r="D60" s="47">
        <v>195</v>
      </c>
    </row>
    <row r="61" spans="1:4">
      <c r="A61" s="27">
        <v>42058</v>
      </c>
      <c r="B61" s="28" t="s">
        <v>66</v>
      </c>
      <c r="C61" s="47">
        <v>417</v>
      </c>
      <c r="D61" s="47">
        <v>274</v>
      </c>
    </row>
    <row r="62" spans="1:4">
      <c r="A62" s="27">
        <v>42059</v>
      </c>
      <c r="B62" s="28" t="s">
        <v>66</v>
      </c>
      <c r="C62" s="47">
        <v>437</v>
      </c>
      <c r="D62" s="47">
        <v>208</v>
      </c>
    </row>
    <row r="63" spans="1:4">
      <c r="A63" s="27">
        <v>42060</v>
      </c>
      <c r="B63" s="28" t="s">
        <v>66</v>
      </c>
      <c r="C63" s="47">
        <v>464</v>
      </c>
      <c r="D63" s="47">
        <v>244</v>
      </c>
    </row>
    <row r="64" spans="1:4">
      <c r="A64" s="27">
        <v>42061</v>
      </c>
      <c r="B64" s="28" t="s">
        <v>66</v>
      </c>
      <c r="C64" s="47">
        <v>371</v>
      </c>
      <c r="D64" s="47">
        <v>201</v>
      </c>
    </row>
    <row r="65" spans="1:4">
      <c r="A65" s="27">
        <v>42062</v>
      </c>
      <c r="B65" s="28" t="s">
        <v>66</v>
      </c>
      <c r="C65" s="47">
        <v>330</v>
      </c>
      <c r="D65" s="47">
        <v>111</v>
      </c>
    </row>
    <row r="66" spans="1:4">
      <c r="A66" s="27">
        <v>42063</v>
      </c>
      <c r="B66" s="28" t="s">
        <v>67</v>
      </c>
      <c r="C66" s="47">
        <v>1062</v>
      </c>
      <c r="D66" s="47">
        <v>174</v>
      </c>
    </row>
    <row r="67" spans="1:4">
      <c r="A67" s="27">
        <v>42064</v>
      </c>
      <c r="B67" s="28" t="s">
        <v>66</v>
      </c>
      <c r="C67" s="47">
        <v>3353</v>
      </c>
      <c r="D67" s="47">
        <v>199</v>
      </c>
    </row>
    <row r="68" spans="1:4">
      <c r="A68" s="27">
        <v>42065</v>
      </c>
      <c r="B68" s="28" t="s">
        <v>66</v>
      </c>
      <c r="C68" s="47">
        <v>1058</v>
      </c>
      <c r="D68" s="47">
        <v>373</v>
      </c>
    </row>
    <row r="69" spans="1:4">
      <c r="A69" s="27">
        <v>42066</v>
      </c>
      <c r="B69" s="28" t="s">
        <v>66</v>
      </c>
      <c r="C69" s="47">
        <v>443</v>
      </c>
      <c r="D69" s="47">
        <v>179</v>
      </c>
    </row>
    <row r="70" spans="1:4">
      <c r="A70" s="27">
        <v>42067</v>
      </c>
      <c r="B70" s="28" t="s">
        <v>66</v>
      </c>
      <c r="C70" s="47">
        <v>434</v>
      </c>
      <c r="D70" s="47">
        <v>248</v>
      </c>
    </row>
    <row r="71" spans="1:4">
      <c r="A71" s="27">
        <v>42068</v>
      </c>
      <c r="B71" s="28" t="s">
        <v>66</v>
      </c>
      <c r="C71" s="47">
        <v>640</v>
      </c>
      <c r="D71" s="47">
        <v>251</v>
      </c>
    </row>
    <row r="72" spans="1:4">
      <c r="A72" s="27">
        <v>42069</v>
      </c>
      <c r="B72" s="28" t="s">
        <v>66</v>
      </c>
      <c r="C72" s="47">
        <v>857</v>
      </c>
      <c r="D72" s="47">
        <v>188</v>
      </c>
    </row>
    <row r="73" spans="1:4">
      <c r="A73" s="27">
        <v>42070</v>
      </c>
      <c r="B73" s="28" t="s">
        <v>66</v>
      </c>
      <c r="C73" s="47">
        <v>517</v>
      </c>
      <c r="D73" s="47">
        <v>128</v>
      </c>
    </row>
    <row r="74" spans="1:4">
      <c r="A74" s="27">
        <v>42071</v>
      </c>
      <c r="B74" s="28" t="s">
        <v>66</v>
      </c>
      <c r="C74" s="47">
        <v>109</v>
      </c>
      <c r="D74" s="47">
        <v>99</v>
      </c>
    </row>
    <row r="75" spans="1:4">
      <c r="A75" s="27">
        <v>42072</v>
      </c>
      <c r="B75" s="28" t="s">
        <v>66</v>
      </c>
      <c r="C75" s="47">
        <v>130</v>
      </c>
      <c r="D75" s="47">
        <v>96</v>
      </c>
    </row>
    <row r="76" spans="1:4">
      <c r="A76" s="27">
        <v>42073</v>
      </c>
      <c r="B76" s="28" t="s">
        <v>66</v>
      </c>
      <c r="C76" s="47">
        <v>324</v>
      </c>
      <c r="D76" s="47">
        <v>194</v>
      </c>
    </row>
    <row r="77" spans="1:4">
      <c r="A77" s="27">
        <v>42074</v>
      </c>
      <c r="B77" s="28" t="s">
        <v>66</v>
      </c>
      <c r="C77" s="47">
        <v>312</v>
      </c>
      <c r="D77" s="47">
        <v>192</v>
      </c>
    </row>
    <row r="78" spans="1:4">
      <c r="A78" s="27">
        <v>42075</v>
      </c>
      <c r="B78" s="28" t="s">
        <v>66</v>
      </c>
      <c r="C78" s="47">
        <v>308</v>
      </c>
      <c r="D78" s="47">
        <v>208</v>
      </c>
    </row>
    <row r="79" spans="1:4">
      <c r="A79" s="27">
        <v>42076</v>
      </c>
      <c r="B79" s="28" t="s">
        <v>66</v>
      </c>
      <c r="C79" s="47">
        <v>355</v>
      </c>
      <c r="D79" s="47">
        <v>255</v>
      </c>
    </row>
    <row r="80" spans="1:4">
      <c r="A80" s="27">
        <v>42077</v>
      </c>
      <c r="B80" s="28" t="s">
        <v>66</v>
      </c>
      <c r="C80" s="47">
        <v>183</v>
      </c>
      <c r="D80" s="47">
        <v>138</v>
      </c>
    </row>
    <row r="81" spans="1:4">
      <c r="A81" s="27">
        <v>42078</v>
      </c>
      <c r="B81" s="28" t="s">
        <v>66</v>
      </c>
      <c r="C81" s="47">
        <v>225</v>
      </c>
      <c r="D81" s="47">
        <v>173</v>
      </c>
    </row>
    <row r="82" spans="1:4">
      <c r="A82" s="27">
        <v>42079</v>
      </c>
      <c r="B82" s="28" t="s">
        <v>66</v>
      </c>
      <c r="C82" s="47">
        <v>449</v>
      </c>
      <c r="D82" s="47">
        <v>224</v>
      </c>
    </row>
    <row r="83" spans="1:4">
      <c r="A83" s="27">
        <v>42080</v>
      </c>
      <c r="B83" s="28" t="s">
        <v>66</v>
      </c>
      <c r="C83" s="47">
        <v>403</v>
      </c>
      <c r="D83" s="47">
        <v>242</v>
      </c>
    </row>
    <row r="84" spans="1:4">
      <c r="A84" s="27">
        <v>42081</v>
      </c>
      <c r="B84" s="28" t="s">
        <v>66</v>
      </c>
      <c r="C84" s="47">
        <v>363</v>
      </c>
      <c r="D84" s="47">
        <v>267</v>
      </c>
    </row>
    <row r="85" spans="1:4">
      <c r="A85" s="27">
        <v>42082</v>
      </c>
      <c r="B85" s="28" t="s">
        <v>66</v>
      </c>
      <c r="C85" s="47">
        <v>448</v>
      </c>
      <c r="D85" s="47">
        <v>331</v>
      </c>
    </row>
    <row r="86" spans="1:4">
      <c r="A86" s="27">
        <v>42083</v>
      </c>
      <c r="B86" s="28" t="s">
        <v>66</v>
      </c>
      <c r="C86" s="47">
        <v>388</v>
      </c>
      <c r="D86" s="47">
        <v>239</v>
      </c>
    </row>
    <row r="87" spans="1:4">
      <c r="A87" s="27">
        <v>42084</v>
      </c>
      <c r="B87" s="28" t="s">
        <v>66</v>
      </c>
      <c r="C87" s="47">
        <v>176</v>
      </c>
      <c r="D87" s="47">
        <v>136</v>
      </c>
    </row>
    <row r="88" spans="1:4">
      <c r="A88" s="27">
        <v>42085</v>
      </c>
      <c r="B88" s="28" t="s">
        <v>66</v>
      </c>
      <c r="C88" s="47">
        <v>209</v>
      </c>
      <c r="D88" s="47">
        <v>156</v>
      </c>
    </row>
    <row r="89" spans="1:4">
      <c r="A89" s="27">
        <v>42086</v>
      </c>
      <c r="B89" s="28" t="s">
        <v>66</v>
      </c>
      <c r="C89" s="47">
        <v>362</v>
      </c>
      <c r="D89" s="47">
        <v>244</v>
      </c>
    </row>
    <row r="90" spans="1:4">
      <c r="A90" s="27">
        <v>42087</v>
      </c>
      <c r="B90" s="28" t="s">
        <v>66</v>
      </c>
      <c r="C90" s="47">
        <v>389</v>
      </c>
      <c r="D90" s="47">
        <v>209</v>
      </c>
    </row>
    <row r="91" spans="1:4">
      <c r="A91" s="27">
        <v>42088</v>
      </c>
      <c r="B91" s="28" t="s">
        <v>66</v>
      </c>
      <c r="C91" s="47">
        <v>468</v>
      </c>
      <c r="D91" s="47">
        <v>186</v>
      </c>
    </row>
    <row r="92" spans="1:4">
      <c r="A92" s="27">
        <v>42089</v>
      </c>
      <c r="B92" s="28" t="s">
        <v>66</v>
      </c>
      <c r="C92" s="47">
        <v>438</v>
      </c>
      <c r="D92" s="47">
        <v>220</v>
      </c>
    </row>
    <row r="93" spans="1:4">
      <c r="A93" s="27">
        <v>42090</v>
      </c>
      <c r="B93" s="28" t="s">
        <v>66</v>
      </c>
      <c r="C93" s="47">
        <v>750</v>
      </c>
      <c r="D93" s="47">
        <v>340</v>
      </c>
    </row>
    <row r="94" spans="1:4">
      <c r="A94" s="27">
        <v>42091</v>
      </c>
      <c r="B94" s="28" t="s">
        <v>66</v>
      </c>
      <c r="C94" s="47">
        <v>227</v>
      </c>
      <c r="D94" s="47">
        <v>154</v>
      </c>
    </row>
    <row r="95" spans="1:4">
      <c r="A95" s="27">
        <v>42092</v>
      </c>
      <c r="B95" s="28" t="s">
        <v>66</v>
      </c>
      <c r="C95" s="47">
        <v>188</v>
      </c>
      <c r="D95" s="47">
        <v>124</v>
      </c>
    </row>
    <row r="96" spans="1:4">
      <c r="A96" s="27">
        <v>42093</v>
      </c>
      <c r="B96" s="28" t="s">
        <v>66</v>
      </c>
      <c r="C96" s="47">
        <v>373</v>
      </c>
      <c r="D96" s="47">
        <v>211</v>
      </c>
    </row>
    <row r="97" spans="1:4">
      <c r="A97" s="27">
        <v>42094</v>
      </c>
      <c r="B97" s="28" t="s">
        <v>66</v>
      </c>
      <c r="C97" s="47">
        <v>419</v>
      </c>
      <c r="D97" s="47">
        <v>229</v>
      </c>
    </row>
    <row r="98" spans="1:4">
      <c r="A98" s="27">
        <v>42095</v>
      </c>
      <c r="B98" s="28" t="s">
        <v>66</v>
      </c>
      <c r="C98" s="47">
        <v>551</v>
      </c>
      <c r="D98" s="47">
        <v>331</v>
      </c>
    </row>
    <row r="99" spans="1:4">
      <c r="A99" s="27">
        <v>42096</v>
      </c>
      <c r="B99" s="28" t="s">
        <v>66</v>
      </c>
      <c r="C99" s="47">
        <v>330</v>
      </c>
      <c r="D99" s="47">
        <v>294</v>
      </c>
    </row>
    <row r="100" spans="1:4">
      <c r="A100" s="27">
        <v>42097</v>
      </c>
      <c r="B100" s="28" t="s">
        <v>66</v>
      </c>
      <c r="C100" s="47">
        <v>185</v>
      </c>
      <c r="D100" s="47">
        <v>101</v>
      </c>
    </row>
    <row r="101" spans="1:4">
      <c r="A101" s="27">
        <v>42098</v>
      </c>
      <c r="B101" s="28" t="s">
        <v>66</v>
      </c>
      <c r="C101" s="47">
        <v>120</v>
      </c>
      <c r="D101" s="47">
        <v>97</v>
      </c>
    </row>
    <row r="102" spans="1:4">
      <c r="A102" s="27">
        <v>42099</v>
      </c>
      <c r="B102" s="28" t="s">
        <v>66</v>
      </c>
      <c r="C102" s="47">
        <v>105</v>
      </c>
      <c r="D102" s="47">
        <v>90</v>
      </c>
    </row>
    <row r="103" spans="1:4">
      <c r="A103" s="27">
        <v>42100</v>
      </c>
      <c r="B103" s="28" t="s">
        <v>66</v>
      </c>
      <c r="C103" s="47">
        <v>81</v>
      </c>
      <c r="D103" s="47">
        <v>68</v>
      </c>
    </row>
    <row r="104" spans="1:4">
      <c r="A104" s="27">
        <v>42101</v>
      </c>
      <c r="B104" s="28" t="s">
        <v>66</v>
      </c>
      <c r="C104" s="47">
        <v>464</v>
      </c>
      <c r="D104" s="47">
        <v>205</v>
      </c>
    </row>
    <row r="105" spans="1:4">
      <c r="A105" s="27">
        <v>42102</v>
      </c>
      <c r="B105" s="28" t="s">
        <v>66</v>
      </c>
      <c r="C105" s="47">
        <v>553</v>
      </c>
      <c r="D105" s="47">
        <v>218</v>
      </c>
    </row>
    <row r="106" spans="1:4">
      <c r="A106" s="27">
        <v>42103</v>
      </c>
      <c r="B106" s="28" t="s">
        <v>66</v>
      </c>
      <c r="C106" s="47">
        <v>478</v>
      </c>
      <c r="D106" s="47">
        <v>241</v>
      </c>
    </row>
    <row r="107" spans="1:4">
      <c r="A107" s="27">
        <v>42104</v>
      </c>
      <c r="B107" s="28" t="s">
        <v>66</v>
      </c>
      <c r="C107" s="47">
        <v>386</v>
      </c>
      <c r="D107" s="47">
        <v>249</v>
      </c>
    </row>
    <row r="108" spans="1:4">
      <c r="A108" s="27">
        <v>42105</v>
      </c>
      <c r="B108" s="28" t="s">
        <v>66</v>
      </c>
      <c r="C108" s="47">
        <v>188</v>
      </c>
      <c r="D108" s="47">
        <v>131</v>
      </c>
    </row>
    <row r="109" spans="1:4">
      <c r="A109" s="27">
        <v>42106</v>
      </c>
      <c r="B109" s="28" t="s">
        <v>66</v>
      </c>
      <c r="C109" s="47">
        <v>95</v>
      </c>
      <c r="D109" s="47">
        <v>89</v>
      </c>
    </row>
    <row r="110" spans="1:4">
      <c r="A110" s="27">
        <v>42107</v>
      </c>
      <c r="B110" s="28" t="s">
        <v>66</v>
      </c>
      <c r="C110" s="47">
        <v>306</v>
      </c>
      <c r="D110" s="47">
        <v>214</v>
      </c>
    </row>
    <row r="111" spans="1:4">
      <c r="A111" s="27">
        <v>42108</v>
      </c>
      <c r="B111" s="28" t="s">
        <v>66</v>
      </c>
      <c r="C111" s="47">
        <v>284</v>
      </c>
      <c r="D111" s="47">
        <v>149</v>
      </c>
    </row>
    <row r="112" spans="1:4">
      <c r="A112" s="27">
        <v>42109</v>
      </c>
      <c r="B112" s="28" t="s">
        <v>66</v>
      </c>
      <c r="C112" s="47">
        <v>532</v>
      </c>
      <c r="D112" s="47">
        <v>205</v>
      </c>
    </row>
    <row r="113" spans="1:4">
      <c r="A113" s="27">
        <v>42110</v>
      </c>
      <c r="B113" s="28" t="s">
        <v>66</v>
      </c>
      <c r="C113" s="47">
        <v>551</v>
      </c>
      <c r="D113" s="47">
        <v>145</v>
      </c>
    </row>
    <row r="114" spans="1:4">
      <c r="A114" s="27">
        <v>42111</v>
      </c>
      <c r="B114" s="28" t="s">
        <v>66</v>
      </c>
      <c r="C114" s="47">
        <v>291</v>
      </c>
      <c r="D114" s="47">
        <v>149</v>
      </c>
    </row>
    <row r="115" spans="1:4">
      <c r="A115" s="27">
        <v>42112</v>
      </c>
      <c r="B115" s="28" t="s">
        <v>66</v>
      </c>
      <c r="C115" s="47">
        <v>296</v>
      </c>
      <c r="D115" s="47">
        <v>125</v>
      </c>
    </row>
    <row r="116" spans="1:4">
      <c r="A116" s="27">
        <v>42113</v>
      </c>
      <c r="B116" s="28" t="s">
        <v>66</v>
      </c>
      <c r="C116" s="47">
        <v>239</v>
      </c>
      <c r="D116" s="47">
        <v>113</v>
      </c>
    </row>
    <row r="117" spans="1:4">
      <c r="A117" s="27">
        <v>42114</v>
      </c>
      <c r="B117" s="28" t="s">
        <v>66</v>
      </c>
      <c r="C117" s="47">
        <v>340</v>
      </c>
      <c r="D117" s="47">
        <v>147</v>
      </c>
    </row>
    <row r="118" spans="1:4">
      <c r="A118" s="27">
        <v>42115</v>
      </c>
      <c r="B118" s="28" t="s">
        <v>66</v>
      </c>
      <c r="C118" s="47">
        <v>360</v>
      </c>
      <c r="D118" s="47">
        <v>143</v>
      </c>
    </row>
    <row r="119" spans="1:4">
      <c r="A119" s="27">
        <v>42116</v>
      </c>
      <c r="B119" s="28" t="s">
        <v>66</v>
      </c>
      <c r="C119" s="47">
        <v>372</v>
      </c>
      <c r="D119" s="47">
        <v>225</v>
      </c>
    </row>
    <row r="120" spans="1:4">
      <c r="A120" s="27">
        <v>42117</v>
      </c>
      <c r="B120" s="28" t="s">
        <v>66</v>
      </c>
      <c r="C120" s="47">
        <v>367</v>
      </c>
      <c r="D120" s="47">
        <v>169</v>
      </c>
    </row>
    <row r="121" spans="1:4">
      <c r="A121" s="27">
        <v>42118</v>
      </c>
      <c r="B121" s="28" t="s">
        <v>66</v>
      </c>
      <c r="C121" s="47">
        <v>257</v>
      </c>
      <c r="D121" s="47">
        <v>191</v>
      </c>
    </row>
    <row r="122" spans="1:4">
      <c r="A122" s="27">
        <v>42119</v>
      </c>
      <c r="B122" s="28" t="s">
        <v>66</v>
      </c>
      <c r="C122" s="47">
        <v>147</v>
      </c>
      <c r="D122" s="47">
        <v>108</v>
      </c>
    </row>
    <row r="123" spans="1:4">
      <c r="A123" s="27">
        <v>42120</v>
      </c>
      <c r="B123" s="28" t="s">
        <v>66</v>
      </c>
      <c r="C123" s="47">
        <v>195</v>
      </c>
      <c r="D123" s="47">
        <v>137</v>
      </c>
    </row>
    <row r="124" spans="1:4">
      <c r="A124" s="27">
        <v>42121</v>
      </c>
      <c r="B124" s="28" t="s">
        <v>66</v>
      </c>
      <c r="C124" s="47">
        <v>313</v>
      </c>
      <c r="D124" s="47">
        <v>202</v>
      </c>
    </row>
    <row r="125" spans="1:4">
      <c r="A125" s="27">
        <v>42122</v>
      </c>
      <c r="B125" s="28" t="s">
        <v>66</v>
      </c>
      <c r="C125" s="47">
        <v>324</v>
      </c>
      <c r="D125" s="47">
        <v>183</v>
      </c>
    </row>
    <row r="126" spans="1:4">
      <c r="A126" s="27">
        <v>42123</v>
      </c>
      <c r="B126" s="28" t="s">
        <v>66</v>
      </c>
      <c r="C126" s="47">
        <v>333</v>
      </c>
      <c r="D126" s="47">
        <v>235</v>
      </c>
    </row>
    <row r="127" spans="1:4">
      <c r="A127" s="27">
        <v>42124</v>
      </c>
      <c r="B127" s="28" t="s">
        <v>66</v>
      </c>
      <c r="C127" s="47">
        <v>498</v>
      </c>
      <c r="D127" s="47">
        <v>214</v>
      </c>
    </row>
    <row r="128" spans="1:4">
      <c r="A128" s="27">
        <v>42125</v>
      </c>
      <c r="B128" s="28" t="s">
        <v>66</v>
      </c>
      <c r="C128" s="47">
        <v>260</v>
      </c>
      <c r="D128" s="47">
        <v>182</v>
      </c>
    </row>
    <row r="129" spans="1:4">
      <c r="A129" s="27">
        <v>42126</v>
      </c>
      <c r="B129" s="28" t="s">
        <v>66</v>
      </c>
      <c r="C129" s="47">
        <v>137</v>
      </c>
      <c r="D129" s="47">
        <v>116</v>
      </c>
    </row>
    <row r="130" spans="1:4">
      <c r="A130" s="27">
        <v>42127</v>
      </c>
      <c r="B130" s="28" t="s">
        <v>66</v>
      </c>
      <c r="C130" s="47">
        <v>66</v>
      </c>
      <c r="D130" s="47">
        <v>54</v>
      </c>
    </row>
    <row r="131" spans="1:4">
      <c r="A131" s="27">
        <v>42128</v>
      </c>
      <c r="B131" s="28" t="s">
        <v>66</v>
      </c>
      <c r="C131" s="47">
        <v>427</v>
      </c>
      <c r="D131" s="47">
        <v>328</v>
      </c>
    </row>
    <row r="132" spans="1:4">
      <c r="A132" s="27">
        <v>42129</v>
      </c>
      <c r="B132" s="28" t="s">
        <v>66</v>
      </c>
      <c r="C132" s="47">
        <v>627</v>
      </c>
      <c r="D132" s="47">
        <v>381</v>
      </c>
    </row>
    <row r="133" spans="1:4">
      <c r="A133" s="27">
        <v>42130</v>
      </c>
      <c r="B133" s="28" t="s">
        <v>66</v>
      </c>
      <c r="C133" s="47">
        <v>314</v>
      </c>
      <c r="D133" s="47">
        <v>260</v>
      </c>
    </row>
    <row r="134" spans="1:4">
      <c r="A134" s="27">
        <v>42131</v>
      </c>
      <c r="B134" s="28" t="s">
        <v>66</v>
      </c>
      <c r="C134" s="47">
        <v>278</v>
      </c>
      <c r="D134" s="47">
        <v>228</v>
      </c>
    </row>
    <row r="135" spans="1:4">
      <c r="A135" s="27">
        <v>42132</v>
      </c>
      <c r="B135" s="28" t="s">
        <v>66</v>
      </c>
      <c r="C135" s="47">
        <v>231</v>
      </c>
      <c r="D135" s="47">
        <v>191</v>
      </c>
    </row>
    <row r="136" spans="1:4">
      <c r="A136" s="27">
        <v>42133</v>
      </c>
      <c r="B136" s="28" t="s">
        <v>66</v>
      </c>
      <c r="C136" s="47">
        <v>294</v>
      </c>
      <c r="D136" s="47">
        <v>220</v>
      </c>
    </row>
    <row r="137" spans="1:4">
      <c r="A137" s="27">
        <v>42134</v>
      </c>
      <c r="B137" s="28" t="s">
        <v>66</v>
      </c>
      <c r="C137" s="47">
        <v>282</v>
      </c>
      <c r="D137" s="47">
        <v>195</v>
      </c>
    </row>
    <row r="138" spans="1:4">
      <c r="A138" s="27">
        <v>42135</v>
      </c>
      <c r="B138" s="28" t="s">
        <v>66</v>
      </c>
      <c r="C138" s="47">
        <v>377</v>
      </c>
      <c r="D138" s="47">
        <v>290</v>
      </c>
    </row>
    <row r="139" spans="1:4">
      <c r="A139" s="27">
        <v>42136</v>
      </c>
      <c r="B139" s="28" t="s">
        <v>66</v>
      </c>
      <c r="C139" s="47">
        <v>288</v>
      </c>
      <c r="D139" s="47">
        <v>197</v>
      </c>
    </row>
    <row r="140" spans="1:4">
      <c r="A140" s="27">
        <v>42137</v>
      </c>
      <c r="B140" s="28" t="s">
        <v>66</v>
      </c>
      <c r="C140" s="47">
        <v>308</v>
      </c>
      <c r="D140" s="47">
        <v>250</v>
      </c>
    </row>
    <row r="141" spans="1:4">
      <c r="A141" s="27">
        <v>42138</v>
      </c>
      <c r="B141" s="28" t="s">
        <v>66</v>
      </c>
      <c r="C141" s="47">
        <v>347</v>
      </c>
      <c r="D141" s="47">
        <v>188</v>
      </c>
    </row>
    <row r="142" spans="1:4">
      <c r="A142" s="27">
        <v>42139</v>
      </c>
      <c r="B142" s="28" t="s">
        <v>66</v>
      </c>
      <c r="C142" s="47">
        <v>314</v>
      </c>
      <c r="D142" s="47">
        <v>160</v>
      </c>
    </row>
    <row r="143" spans="1:4">
      <c r="A143" s="27">
        <v>42140</v>
      </c>
      <c r="B143" s="28" t="s">
        <v>66</v>
      </c>
      <c r="C143" s="47">
        <v>312</v>
      </c>
      <c r="D143" s="47">
        <v>125</v>
      </c>
    </row>
    <row r="144" spans="1:4">
      <c r="A144" s="27">
        <v>42141</v>
      </c>
      <c r="B144" s="28" t="s">
        <v>66</v>
      </c>
      <c r="C144" s="47">
        <v>134</v>
      </c>
      <c r="D144" s="47">
        <v>99</v>
      </c>
    </row>
    <row r="145" spans="1:4">
      <c r="A145" s="27">
        <v>42142</v>
      </c>
      <c r="B145" s="28" t="s">
        <v>66</v>
      </c>
      <c r="C145" s="47">
        <v>282</v>
      </c>
      <c r="D145" s="47">
        <v>155</v>
      </c>
    </row>
    <row r="146" spans="1:4">
      <c r="A146" s="27">
        <v>42143</v>
      </c>
      <c r="B146" s="28" t="s">
        <v>66</v>
      </c>
      <c r="C146" s="47">
        <v>281</v>
      </c>
      <c r="D146" s="47">
        <v>201</v>
      </c>
    </row>
    <row r="147" spans="1:4">
      <c r="A147" s="27">
        <v>42144</v>
      </c>
      <c r="B147" s="28" t="s">
        <v>66</v>
      </c>
      <c r="C147" s="47">
        <v>317</v>
      </c>
      <c r="D147" s="47">
        <v>211</v>
      </c>
    </row>
    <row r="148" spans="1:4">
      <c r="A148" s="27">
        <v>42145</v>
      </c>
      <c r="B148" s="28" t="s">
        <v>66</v>
      </c>
      <c r="C148" s="47">
        <v>414</v>
      </c>
      <c r="D148" s="47">
        <v>219</v>
      </c>
    </row>
    <row r="149" spans="1:4">
      <c r="A149" s="27">
        <v>42146</v>
      </c>
      <c r="B149" s="28" t="s">
        <v>66</v>
      </c>
      <c r="C149" s="47">
        <v>231</v>
      </c>
      <c r="D149" s="47">
        <v>181</v>
      </c>
    </row>
    <row r="150" spans="1:4">
      <c r="A150" s="27">
        <v>42147</v>
      </c>
      <c r="B150" s="28" t="s">
        <v>66</v>
      </c>
      <c r="C150" s="47">
        <v>203</v>
      </c>
      <c r="D150" s="47">
        <v>145</v>
      </c>
    </row>
    <row r="151" spans="1:4">
      <c r="A151" s="27">
        <v>42148</v>
      </c>
      <c r="B151" s="28" t="s">
        <v>66</v>
      </c>
      <c r="C151" s="47">
        <v>236</v>
      </c>
      <c r="D151" s="47">
        <v>145</v>
      </c>
    </row>
    <row r="152" spans="1:4">
      <c r="A152" s="27">
        <v>42149</v>
      </c>
      <c r="B152" s="28" t="s">
        <v>66</v>
      </c>
      <c r="C152" s="47">
        <v>446</v>
      </c>
      <c r="D152" s="47">
        <v>271</v>
      </c>
    </row>
    <row r="153" spans="1:4">
      <c r="A153" s="27">
        <v>42150</v>
      </c>
      <c r="B153" s="28" t="s">
        <v>66</v>
      </c>
      <c r="C153" s="47">
        <v>340</v>
      </c>
      <c r="D153" s="47">
        <v>285</v>
      </c>
    </row>
    <row r="154" spans="1:4">
      <c r="A154" s="27">
        <v>42151</v>
      </c>
      <c r="B154" s="28" t="s">
        <v>66</v>
      </c>
      <c r="C154" s="47">
        <v>579</v>
      </c>
      <c r="D154" s="47">
        <v>223</v>
      </c>
    </row>
    <row r="155" spans="1:4">
      <c r="A155" s="27">
        <v>42152</v>
      </c>
      <c r="B155" s="28" t="s">
        <v>66</v>
      </c>
      <c r="C155" s="47">
        <v>355</v>
      </c>
      <c r="D155" s="47">
        <v>235</v>
      </c>
    </row>
    <row r="156" spans="1:4">
      <c r="A156" s="27">
        <v>42153</v>
      </c>
      <c r="B156" s="28" t="s">
        <v>66</v>
      </c>
      <c r="C156" s="47">
        <v>389</v>
      </c>
      <c r="D156" s="47">
        <v>207</v>
      </c>
    </row>
    <row r="157" spans="1:4">
      <c r="A157" s="27">
        <v>42154</v>
      </c>
      <c r="B157" s="28" t="s">
        <v>66</v>
      </c>
      <c r="C157" s="47">
        <v>181</v>
      </c>
      <c r="D157" s="47">
        <v>145</v>
      </c>
    </row>
    <row r="158" spans="1:4">
      <c r="A158" s="27">
        <v>42155</v>
      </c>
      <c r="B158" s="28" t="s">
        <v>66</v>
      </c>
      <c r="C158" s="47">
        <v>169</v>
      </c>
      <c r="D158" s="47">
        <v>130</v>
      </c>
    </row>
    <row r="159" spans="1:4">
      <c r="A159" s="27">
        <v>42156</v>
      </c>
      <c r="B159" s="28" t="s">
        <v>66</v>
      </c>
      <c r="C159" s="47">
        <v>325</v>
      </c>
      <c r="D159" s="47">
        <v>239</v>
      </c>
    </row>
    <row r="160" spans="1:4">
      <c r="A160" s="27">
        <v>42157</v>
      </c>
      <c r="B160" s="28" t="s">
        <v>66</v>
      </c>
      <c r="C160" s="47">
        <v>362</v>
      </c>
      <c r="D160" s="47">
        <v>260</v>
      </c>
    </row>
    <row r="161" spans="1:4">
      <c r="A161" s="27">
        <v>42158</v>
      </c>
      <c r="B161" s="28" t="s">
        <v>66</v>
      </c>
      <c r="C161" s="47">
        <v>304</v>
      </c>
      <c r="D161" s="47">
        <v>202</v>
      </c>
    </row>
    <row r="162" spans="1:4">
      <c r="A162" s="27">
        <v>42159</v>
      </c>
      <c r="B162" s="28" t="s">
        <v>66</v>
      </c>
      <c r="C162" s="47">
        <v>400</v>
      </c>
      <c r="D162" s="47">
        <v>224</v>
      </c>
    </row>
    <row r="163" spans="1:4">
      <c r="A163" s="27">
        <v>42160</v>
      </c>
      <c r="B163" s="28" t="s">
        <v>66</v>
      </c>
      <c r="C163" s="47">
        <v>353</v>
      </c>
      <c r="D163" s="47">
        <v>187</v>
      </c>
    </row>
    <row r="164" spans="1:4">
      <c r="A164" s="27">
        <v>42161</v>
      </c>
      <c r="B164" s="28" t="s">
        <v>66</v>
      </c>
      <c r="C164" s="47">
        <v>200</v>
      </c>
      <c r="D164" s="47">
        <v>99</v>
      </c>
    </row>
    <row r="165" spans="1:4">
      <c r="A165" s="27">
        <v>42162</v>
      </c>
      <c r="B165" s="28" t="s">
        <v>66</v>
      </c>
      <c r="C165" s="47">
        <v>211</v>
      </c>
      <c r="D165" s="47">
        <v>113</v>
      </c>
    </row>
    <row r="166" spans="1:4">
      <c r="A166" s="27">
        <v>42163</v>
      </c>
      <c r="B166" s="28" t="s">
        <v>66</v>
      </c>
      <c r="C166" s="47">
        <v>144</v>
      </c>
      <c r="D166" s="47">
        <v>119</v>
      </c>
    </row>
    <row r="167" spans="1:4">
      <c r="A167" s="27">
        <v>42164</v>
      </c>
      <c r="B167" s="28" t="s">
        <v>66</v>
      </c>
      <c r="C167" s="47">
        <v>371</v>
      </c>
      <c r="D167" s="47">
        <v>205</v>
      </c>
    </row>
    <row r="168" spans="1:4">
      <c r="A168" s="27">
        <v>42165</v>
      </c>
      <c r="B168" s="28" t="s">
        <v>66</v>
      </c>
      <c r="C168" s="47">
        <v>326</v>
      </c>
      <c r="D168" s="47">
        <v>286</v>
      </c>
    </row>
    <row r="169" spans="1:4">
      <c r="A169" s="27">
        <v>42166</v>
      </c>
      <c r="B169" s="28" t="s">
        <v>66</v>
      </c>
      <c r="C169" s="47">
        <v>347</v>
      </c>
      <c r="D169" s="47">
        <v>234</v>
      </c>
    </row>
    <row r="170" spans="1:4">
      <c r="A170" s="27">
        <v>42167</v>
      </c>
      <c r="B170" s="28" t="s">
        <v>66</v>
      </c>
      <c r="C170" s="47">
        <v>353</v>
      </c>
      <c r="D170" s="47">
        <v>287</v>
      </c>
    </row>
    <row r="171" spans="1:4">
      <c r="A171" s="27">
        <v>42168</v>
      </c>
      <c r="B171" s="28" t="s">
        <v>66</v>
      </c>
      <c r="C171" s="47">
        <v>211</v>
      </c>
      <c r="D171" s="47">
        <v>110</v>
      </c>
    </row>
    <row r="172" spans="1:4">
      <c r="A172" s="27">
        <v>42169</v>
      </c>
      <c r="B172" s="28" t="s">
        <v>66</v>
      </c>
      <c r="C172" s="47">
        <v>125</v>
      </c>
      <c r="D172" s="47">
        <v>102</v>
      </c>
    </row>
    <row r="173" spans="1:4">
      <c r="A173" s="27">
        <v>42170</v>
      </c>
      <c r="B173" s="28" t="s">
        <v>66</v>
      </c>
      <c r="C173" s="47">
        <v>331</v>
      </c>
      <c r="D173" s="47">
        <v>214</v>
      </c>
    </row>
    <row r="174" spans="1:4">
      <c r="A174" s="27">
        <v>42171</v>
      </c>
      <c r="B174" s="28" t="s">
        <v>66</v>
      </c>
      <c r="C174" s="47">
        <v>305</v>
      </c>
      <c r="D174" s="47">
        <v>216</v>
      </c>
    </row>
    <row r="175" spans="1:4">
      <c r="A175" s="27">
        <v>42172</v>
      </c>
      <c r="B175" s="28" t="s">
        <v>66</v>
      </c>
      <c r="C175" s="47">
        <v>275</v>
      </c>
      <c r="D175" s="47">
        <v>264</v>
      </c>
    </row>
    <row r="176" spans="1:4">
      <c r="A176" s="27">
        <v>42173</v>
      </c>
      <c r="B176" s="28" t="s">
        <v>66</v>
      </c>
      <c r="C176" s="47">
        <v>188</v>
      </c>
      <c r="D176" s="47">
        <v>181</v>
      </c>
    </row>
    <row r="177" spans="1:4">
      <c r="A177" s="27">
        <v>42174</v>
      </c>
      <c r="B177" s="28" t="s">
        <v>66</v>
      </c>
      <c r="C177" s="47">
        <v>234</v>
      </c>
      <c r="D177" s="47">
        <v>201</v>
      </c>
    </row>
    <row r="178" spans="1:4">
      <c r="A178" s="27">
        <v>42175</v>
      </c>
      <c r="B178" s="28" t="s">
        <v>66</v>
      </c>
      <c r="C178" s="47">
        <v>165</v>
      </c>
      <c r="D178" s="47">
        <v>123</v>
      </c>
    </row>
    <row r="179" spans="1:4">
      <c r="A179" s="27">
        <v>42176</v>
      </c>
      <c r="B179" s="28" t="s">
        <v>66</v>
      </c>
      <c r="C179" s="47">
        <v>122</v>
      </c>
      <c r="D179" s="47">
        <v>88</v>
      </c>
    </row>
    <row r="180" spans="1:4">
      <c r="A180" s="27">
        <v>42177</v>
      </c>
      <c r="B180" s="28" t="s">
        <v>66</v>
      </c>
      <c r="C180" s="47">
        <v>408</v>
      </c>
      <c r="D180" s="47">
        <v>264</v>
      </c>
    </row>
    <row r="181" spans="1:4">
      <c r="A181" s="27">
        <v>42178</v>
      </c>
      <c r="B181" s="28" t="s">
        <v>66</v>
      </c>
      <c r="C181" s="47">
        <v>259</v>
      </c>
      <c r="D181" s="47">
        <v>235</v>
      </c>
    </row>
    <row r="182" spans="1:4">
      <c r="A182" s="27">
        <v>42179</v>
      </c>
      <c r="B182" s="28" t="s">
        <v>66</v>
      </c>
      <c r="C182" s="47">
        <v>257</v>
      </c>
      <c r="D182" s="47">
        <v>245</v>
      </c>
    </row>
    <row r="183" spans="1:4">
      <c r="A183" s="27">
        <v>42180</v>
      </c>
      <c r="B183" s="28" t="s">
        <v>66</v>
      </c>
      <c r="C183" s="47">
        <v>226</v>
      </c>
      <c r="D183" s="47">
        <v>174</v>
      </c>
    </row>
    <row r="184" spans="1:4">
      <c r="A184" s="27">
        <v>42181</v>
      </c>
      <c r="B184" s="28" t="s">
        <v>66</v>
      </c>
      <c r="C184" s="47">
        <v>245</v>
      </c>
      <c r="D184" s="47">
        <v>214</v>
      </c>
    </row>
    <row r="185" spans="1:4">
      <c r="A185" s="27">
        <v>42182</v>
      </c>
      <c r="B185" s="28" t="s">
        <v>66</v>
      </c>
      <c r="C185" s="47">
        <v>193</v>
      </c>
      <c r="D185" s="47">
        <v>157</v>
      </c>
    </row>
    <row r="186" spans="1:4">
      <c r="A186" s="27">
        <v>42183</v>
      </c>
      <c r="B186" s="28" t="s">
        <v>66</v>
      </c>
      <c r="C186" s="47">
        <v>88</v>
      </c>
      <c r="D186" s="47">
        <v>74</v>
      </c>
    </row>
    <row r="187" spans="1:4">
      <c r="A187" s="27">
        <v>42184</v>
      </c>
      <c r="B187" s="28" t="s">
        <v>66</v>
      </c>
      <c r="C187" s="47">
        <v>299</v>
      </c>
      <c r="D187" s="47">
        <v>197</v>
      </c>
    </row>
    <row r="188" spans="1:4">
      <c r="A188" s="27">
        <v>42185</v>
      </c>
      <c r="B188" s="28" t="s">
        <v>66</v>
      </c>
      <c r="C188" s="47">
        <v>348</v>
      </c>
      <c r="D188" s="47">
        <v>238</v>
      </c>
    </row>
    <row r="189" spans="1:4">
      <c r="A189" s="27">
        <v>42186</v>
      </c>
      <c r="B189" s="28" t="s">
        <v>66</v>
      </c>
      <c r="C189" s="47">
        <v>403</v>
      </c>
      <c r="D189" s="47">
        <v>224</v>
      </c>
    </row>
    <row r="190" spans="1:4">
      <c r="A190" s="27">
        <v>42187</v>
      </c>
      <c r="B190" s="28" t="s">
        <v>66</v>
      </c>
      <c r="C190" s="47">
        <v>356</v>
      </c>
      <c r="D190" s="47">
        <v>262</v>
      </c>
    </row>
    <row r="191" spans="1:4">
      <c r="A191" s="27">
        <v>42188</v>
      </c>
      <c r="B191" s="28" t="s">
        <v>66</v>
      </c>
      <c r="C191" s="47">
        <v>364</v>
      </c>
      <c r="D191" s="47">
        <v>273</v>
      </c>
    </row>
    <row r="192" spans="1:4">
      <c r="A192" s="27">
        <v>42189</v>
      </c>
      <c r="B192" s="28" t="s">
        <v>66</v>
      </c>
      <c r="C192" s="47">
        <v>222</v>
      </c>
      <c r="D192" s="47">
        <v>125</v>
      </c>
    </row>
    <row r="193" spans="1:4">
      <c r="A193" s="27">
        <v>42190</v>
      </c>
      <c r="B193" s="28" t="s">
        <v>66</v>
      </c>
      <c r="C193" s="47">
        <v>338</v>
      </c>
      <c r="D193" s="47">
        <v>138</v>
      </c>
    </row>
    <row r="194" spans="1:4">
      <c r="A194" s="27">
        <v>42191</v>
      </c>
      <c r="B194" s="28" t="s">
        <v>66</v>
      </c>
      <c r="C194" s="47">
        <v>451</v>
      </c>
      <c r="D194" s="47">
        <v>268</v>
      </c>
    </row>
    <row r="195" spans="1:4">
      <c r="A195" s="27">
        <v>42192</v>
      </c>
      <c r="B195" s="28" t="s">
        <v>66</v>
      </c>
      <c r="C195" s="47">
        <v>311</v>
      </c>
      <c r="D195" s="47">
        <v>255</v>
      </c>
    </row>
    <row r="196" spans="1:4">
      <c r="A196" s="27">
        <v>42193</v>
      </c>
      <c r="B196" s="28" t="s">
        <v>66</v>
      </c>
      <c r="C196" s="47">
        <v>281</v>
      </c>
      <c r="D196" s="47">
        <v>191</v>
      </c>
    </row>
    <row r="197" spans="1:4">
      <c r="A197" s="27">
        <v>42194</v>
      </c>
      <c r="B197" s="28" t="s">
        <v>66</v>
      </c>
      <c r="C197" s="47">
        <v>303</v>
      </c>
      <c r="D197" s="47">
        <v>235</v>
      </c>
    </row>
    <row r="198" spans="1:4">
      <c r="A198" s="27">
        <v>42195</v>
      </c>
      <c r="B198" s="28" t="s">
        <v>66</v>
      </c>
      <c r="C198" s="47">
        <v>287</v>
      </c>
      <c r="D198" s="47">
        <v>223</v>
      </c>
    </row>
    <row r="199" spans="1:4">
      <c r="A199" s="27">
        <v>42196</v>
      </c>
      <c r="B199" s="28" t="s">
        <v>66</v>
      </c>
      <c r="C199" s="47">
        <v>262</v>
      </c>
      <c r="D199" s="47">
        <v>192</v>
      </c>
    </row>
    <row r="200" spans="1:4">
      <c r="A200" s="27">
        <v>42197</v>
      </c>
      <c r="B200" s="28" t="s">
        <v>66</v>
      </c>
      <c r="C200" s="47">
        <v>351</v>
      </c>
      <c r="D200" s="47">
        <v>106</v>
      </c>
    </row>
    <row r="201" spans="1:4">
      <c r="A201" s="27">
        <v>42198</v>
      </c>
      <c r="B201" s="28" t="s">
        <v>66</v>
      </c>
      <c r="C201" s="47">
        <v>398</v>
      </c>
      <c r="D201" s="47">
        <v>316</v>
      </c>
    </row>
    <row r="202" spans="1:4">
      <c r="A202" s="27">
        <v>42199</v>
      </c>
      <c r="B202" s="28" t="s">
        <v>66</v>
      </c>
      <c r="C202" s="47">
        <v>466</v>
      </c>
      <c r="D202" s="47">
        <v>287</v>
      </c>
    </row>
    <row r="203" spans="1:4">
      <c r="A203" s="27">
        <v>42200</v>
      </c>
      <c r="B203" s="28" t="s">
        <v>66</v>
      </c>
      <c r="C203" s="47">
        <v>352</v>
      </c>
      <c r="D203" s="47">
        <v>316</v>
      </c>
    </row>
    <row r="204" spans="1:4">
      <c r="A204" s="27">
        <v>42201</v>
      </c>
      <c r="B204" s="28" t="s">
        <v>66</v>
      </c>
      <c r="C204" s="47">
        <v>261</v>
      </c>
      <c r="D204" s="47">
        <v>163</v>
      </c>
    </row>
    <row r="205" spans="1:4">
      <c r="A205" s="27">
        <v>42202</v>
      </c>
      <c r="B205" s="28" t="s">
        <v>66</v>
      </c>
      <c r="C205" s="47">
        <v>252</v>
      </c>
      <c r="D205" s="47">
        <v>175</v>
      </c>
    </row>
    <row r="206" spans="1:4">
      <c r="A206" s="27">
        <v>42203</v>
      </c>
      <c r="B206" s="28" t="s">
        <v>66</v>
      </c>
      <c r="C206" s="47">
        <v>306</v>
      </c>
      <c r="D206" s="47">
        <v>173</v>
      </c>
    </row>
    <row r="207" spans="1:4">
      <c r="A207" s="27">
        <v>42204</v>
      </c>
      <c r="B207" s="28" t="s">
        <v>66</v>
      </c>
      <c r="C207" s="47">
        <v>187</v>
      </c>
      <c r="D207" s="47">
        <v>96</v>
      </c>
    </row>
    <row r="208" spans="1:4">
      <c r="A208" s="27">
        <v>42205</v>
      </c>
      <c r="B208" s="28" t="s">
        <v>66</v>
      </c>
      <c r="C208" s="47">
        <v>318</v>
      </c>
      <c r="D208" s="47">
        <v>235</v>
      </c>
    </row>
    <row r="209" spans="1:4">
      <c r="A209" s="27">
        <v>42206</v>
      </c>
      <c r="B209" s="28" t="s">
        <v>66</v>
      </c>
      <c r="C209" s="47">
        <v>565</v>
      </c>
      <c r="D209" s="47">
        <v>283</v>
      </c>
    </row>
    <row r="210" spans="1:4">
      <c r="A210" s="27">
        <v>42207</v>
      </c>
      <c r="B210" s="28" t="s">
        <v>66</v>
      </c>
      <c r="C210" s="47">
        <v>361</v>
      </c>
      <c r="D210" s="47">
        <v>290</v>
      </c>
    </row>
    <row r="211" spans="1:4">
      <c r="A211" s="27">
        <v>42208</v>
      </c>
      <c r="B211" s="28" t="s">
        <v>66</v>
      </c>
      <c r="C211" s="47">
        <v>404</v>
      </c>
      <c r="D211" s="47">
        <v>244</v>
      </c>
    </row>
    <row r="212" spans="1:4">
      <c r="A212" s="27">
        <v>42209</v>
      </c>
      <c r="B212" s="28" t="s">
        <v>66</v>
      </c>
      <c r="C212" s="47">
        <v>327</v>
      </c>
      <c r="D212" s="47">
        <v>290</v>
      </c>
    </row>
    <row r="213" spans="1:4">
      <c r="A213" s="27">
        <v>42210</v>
      </c>
      <c r="B213" s="28" t="s">
        <v>66</v>
      </c>
      <c r="C213" s="47">
        <v>195</v>
      </c>
      <c r="D213" s="47">
        <v>155</v>
      </c>
    </row>
    <row r="214" spans="1:4">
      <c r="A214" s="27">
        <v>42211</v>
      </c>
      <c r="B214" s="28" t="s">
        <v>66</v>
      </c>
      <c r="C214" s="47">
        <v>238</v>
      </c>
      <c r="D214" s="47">
        <v>180</v>
      </c>
    </row>
    <row r="215" spans="1:4">
      <c r="A215" s="27">
        <v>42212</v>
      </c>
      <c r="B215" s="28" t="s">
        <v>66</v>
      </c>
      <c r="C215" s="47">
        <v>328</v>
      </c>
      <c r="D215" s="47">
        <v>240</v>
      </c>
    </row>
    <row r="216" spans="1:4">
      <c r="A216" s="27">
        <v>42213</v>
      </c>
      <c r="B216" s="28" t="s">
        <v>66</v>
      </c>
      <c r="C216" s="47">
        <v>265</v>
      </c>
      <c r="D216" s="47">
        <v>227</v>
      </c>
    </row>
    <row r="217" spans="1:4">
      <c r="A217" s="27">
        <v>42214</v>
      </c>
      <c r="B217" s="28" t="s">
        <v>66</v>
      </c>
      <c r="C217" s="47">
        <v>266</v>
      </c>
      <c r="D217" s="47">
        <v>244</v>
      </c>
    </row>
    <row r="218" spans="1:4">
      <c r="A218" s="27">
        <v>42215</v>
      </c>
      <c r="B218" s="28" t="s">
        <v>66</v>
      </c>
      <c r="C218" s="47">
        <v>451</v>
      </c>
      <c r="D218" s="47">
        <v>390</v>
      </c>
    </row>
    <row r="219" spans="1:4">
      <c r="A219" s="27">
        <v>42216</v>
      </c>
      <c r="B219" s="28" t="s">
        <v>66</v>
      </c>
      <c r="C219" s="47">
        <v>246</v>
      </c>
      <c r="D219" s="47">
        <v>210</v>
      </c>
    </row>
    <row r="220" spans="1:4">
      <c r="A220" s="27">
        <v>42217</v>
      </c>
      <c r="B220" s="28" t="s">
        <v>66</v>
      </c>
      <c r="C220" s="47">
        <v>158</v>
      </c>
      <c r="D220" s="47">
        <v>117</v>
      </c>
    </row>
    <row r="221" spans="1:4">
      <c r="A221" s="27">
        <v>42218</v>
      </c>
      <c r="B221" s="28" t="s">
        <v>66</v>
      </c>
      <c r="C221" s="47">
        <v>131</v>
      </c>
      <c r="D221" s="47">
        <v>97</v>
      </c>
    </row>
    <row r="222" spans="1:4">
      <c r="A222" s="27">
        <v>42219</v>
      </c>
      <c r="B222" s="28" t="s">
        <v>66</v>
      </c>
      <c r="C222" s="47">
        <v>546</v>
      </c>
      <c r="D222" s="47">
        <v>318</v>
      </c>
    </row>
    <row r="223" spans="1:4">
      <c r="A223" s="27">
        <v>42220</v>
      </c>
      <c r="B223" s="28" t="s">
        <v>66</v>
      </c>
      <c r="C223" s="47">
        <v>407</v>
      </c>
      <c r="D223" s="47">
        <v>187</v>
      </c>
    </row>
    <row r="224" spans="1:4">
      <c r="A224" s="27">
        <v>42221</v>
      </c>
      <c r="B224" s="28" t="s">
        <v>66</v>
      </c>
      <c r="C224" s="47">
        <v>378</v>
      </c>
      <c r="D224" s="47">
        <v>271</v>
      </c>
    </row>
    <row r="225" spans="1:4">
      <c r="A225" s="27">
        <v>42222</v>
      </c>
      <c r="B225" s="28" t="s">
        <v>66</v>
      </c>
      <c r="C225" s="47">
        <v>288</v>
      </c>
      <c r="D225" s="47">
        <v>149</v>
      </c>
    </row>
    <row r="226" spans="1:4">
      <c r="A226" s="27">
        <v>42223</v>
      </c>
      <c r="B226" s="28" t="s">
        <v>66</v>
      </c>
      <c r="C226" s="47">
        <v>326</v>
      </c>
      <c r="D226" s="47">
        <v>146</v>
      </c>
    </row>
    <row r="227" spans="1:4">
      <c r="A227" s="27">
        <v>42224</v>
      </c>
      <c r="B227" s="28" t="s">
        <v>66</v>
      </c>
      <c r="C227" s="47">
        <v>364</v>
      </c>
      <c r="D227" s="47">
        <v>149</v>
      </c>
    </row>
    <row r="228" spans="1:4">
      <c r="A228" s="27">
        <v>42225</v>
      </c>
      <c r="B228" s="28" t="s">
        <v>66</v>
      </c>
      <c r="C228" s="47">
        <v>239</v>
      </c>
      <c r="D228" s="47">
        <v>136</v>
      </c>
    </row>
    <row r="229" spans="1:4">
      <c r="A229" s="27">
        <v>42226</v>
      </c>
      <c r="B229" s="28" t="s">
        <v>66</v>
      </c>
      <c r="C229" s="47">
        <v>390</v>
      </c>
      <c r="D229" s="47">
        <v>285</v>
      </c>
    </row>
    <row r="230" spans="1:4">
      <c r="A230" s="27">
        <v>42227</v>
      </c>
      <c r="B230" s="28" t="s">
        <v>66</v>
      </c>
      <c r="C230" s="47">
        <v>387</v>
      </c>
      <c r="D230" s="47">
        <v>250</v>
      </c>
    </row>
    <row r="231" spans="1:4">
      <c r="A231" s="27">
        <v>42228</v>
      </c>
      <c r="B231" s="28" t="s">
        <v>66</v>
      </c>
      <c r="C231" s="47">
        <v>381</v>
      </c>
      <c r="D231" s="47">
        <v>275</v>
      </c>
    </row>
    <row r="232" spans="1:4">
      <c r="A232" s="27">
        <v>42229</v>
      </c>
      <c r="B232" s="28" t="s">
        <v>66</v>
      </c>
      <c r="C232" s="47">
        <v>348</v>
      </c>
      <c r="D232" s="47">
        <v>287</v>
      </c>
    </row>
    <row r="233" spans="1:4">
      <c r="A233" s="27">
        <v>42230</v>
      </c>
      <c r="B233" s="28" t="s">
        <v>66</v>
      </c>
      <c r="C233" s="47">
        <v>249</v>
      </c>
      <c r="D233" s="47">
        <v>219</v>
      </c>
    </row>
    <row r="234" spans="1:4">
      <c r="A234" s="27">
        <v>42231</v>
      </c>
      <c r="B234" s="28" t="s">
        <v>66</v>
      </c>
      <c r="C234" s="47">
        <v>120</v>
      </c>
      <c r="D234" s="47">
        <v>96</v>
      </c>
    </row>
    <row r="235" spans="1:4">
      <c r="A235" s="27">
        <v>42232</v>
      </c>
      <c r="B235" s="28" t="s">
        <v>66</v>
      </c>
      <c r="C235" s="47">
        <v>110</v>
      </c>
      <c r="D235" s="47">
        <v>83</v>
      </c>
    </row>
    <row r="236" spans="1:4">
      <c r="A236" s="27">
        <v>42233</v>
      </c>
      <c r="B236" s="28" t="s">
        <v>66</v>
      </c>
      <c r="C236" s="47">
        <v>315</v>
      </c>
      <c r="D236" s="47">
        <v>174</v>
      </c>
    </row>
    <row r="237" spans="1:4">
      <c r="A237" s="27">
        <v>42234</v>
      </c>
      <c r="B237" s="28" t="s">
        <v>66</v>
      </c>
      <c r="C237" s="47">
        <v>333</v>
      </c>
      <c r="D237" s="47">
        <v>211</v>
      </c>
    </row>
    <row r="238" spans="1:4">
      <c r="A238" s="27">
        <v>42235</v>
      </c>
      <c r="B238" s="28" t="s">
        <v>66</v>
      </c>
      <c r="C238" s="47">
        <v>294</v>
      </c>
      <c r="D238" s="47">
        <v>266</v>
      </c>
    </row>
    <row r="239" spans="1:4">
      <c r="A239" s="27">
        <v>42236</v>
      </c>
      <c r="B239" s="28" t="s">
        <v>66</v>
      </c>
      <c r="C239" s="47">
        <v>237</v>
      </c>
      <c r="D239" s="47">
        <v>210</v>
      </c>
    </row>
    <row r="240" spans="1:4">
      <c r="A240" s="27">
        <v>42237</v>
      </c>
      <c r="B240" s="28" t="s">
        <v>66</v>
      </c>
      <c r="C240" s="47">
        <v>213</v>
      </c>
      <c r="D240" s="47">
        <v>203</v>
      </c>
    </row>
    <row r="241" spans="1:4">
      <c r="A241" s="27">
        <v>42238</v>
      </c>
      <c r="B241" s="28" t="s">
        <v>66</v>
      </c>
      <c r="C241" s="47">
        <v>244</v>
      </c>
      <c r="D241" s="47">
        <v>211</v>
      </c>
    </row>
    <row r="242" spans="1:4">
      <c r="A242" s="27">
        <v>42239</v>
      </c>
      <c r="B242" s="28" t="s">
        <v>66</v>
      </c>
      <c r="C242" s="47">
        <v>103</v>
      </c>
      <c r="D242" s="47">
        <v>97</v>
      </c>
    </row>
    <row r="243" spans="1:4">
      <c r="A243" s="27">
        <v>42240</v>
      </c>
      <c r="B243" s="28" t="s">
        <v>66</v>
      </c>
      <c r="C243" s="47">
        <v>308</v>
      </c>
      <c r="D243" s="47">
        <v>265</v>
      </c>
    </row>
    <row r="244" spans="1:4">
      <c r="A244" s="27">
        <v>42241</v>
      </c>
      <c r="B244" s="28" t="s">
        <v>66</v>
      </c>
      <c r="C244" s="47">
        <v>247</v>
      </c>
      <c r="D244" s="47">
        <v>217</v>
      </c>
    </row>
    <row r="245" spans="1:4">
      <c r="A245" s="27">
        <v>42242</v>
      </c>
      <c r="B245" s="28" t="s">
        <v>66</v>
      </c>
      <c r="C245" s="47">
        <v>343</v>
      </c>
      <c r="D245" s="47">
        <v>265</v>
      </c>
    </row>
    <row r="246" spans="1:4">
      <c r="A246" s="27">
        <v>42243</v>
      </c>
      <c r="B246" s="28" t="s">
        <v>66</v>
      </c>
      <c r="C246" s="47">
        <v>468</v>
      </c>
      <c r="D246" s="47">
        <v>330</v>
      </c>
    </row>
    <row r="247" spans="1:4">
      <c r="A247" s="27">
        <v>42244</v>
      </c>
      <c r="B247" s="28" t="s">
        <v>66</v>
      </c>
      <c r="C247" s="47">
        <v>332</v>
      </c>
      <c r="D247" s="47">
        <v>310</v>
      </c>
    </row>
    <row r="248" spans="1:4">
      <c r="A248" s="27">
        <v>42245</v>
      </c>
      <c r="B248" s="28" t="s">
        <v>66</v>
      </c>
      <c r="C248" s="47">
        <v>167</v>
      </c>
      <c r="D248" s="47">
        <v>129</v>
      </c>
    </row>
    <row r="249" spans="1:4">
      <c r="A249" s="27">
        <v>42246</v>
      </c>
      <c r="B249" s="28" t="s">
        <v>66</v>
      </c>
      <c r="C249" s="47">
        <v>140</v>
      </c>
      <c r="D249" s="47">
        <v>91</v>
      </c>
    </row>
    <row r="250" spans="1:4">
      <c r="A250" s="27">
        <v>42247</v>
      </c>
      <c r="B250" s="28" t="s">
        <v>66</v>
      </c>
      <c r="C250" s="47">
        <v>405</v>
      </c>
      <c r="D250" s="47">
        <v>267</v>
      </c>
    </row>
    <row r="251" spans="1:4">
      <c r="A251" s="27">
        <v>42248</v>
      </c>
      <c r="B251" s="28" t="s">
        <v>66</v>
      </c>
      <c r="C251" s="47">
        <v>226</v>
      </c>
      <c r="D251" s="47">
        <v>156</v>
      </c>
    </row>
    <row r="252" spans="1:4">
      <c r="A252" s="27">
        <v>42249</v>
      </c>
      <c r="B252" s="28" t="s">
        <v>66</v>
      </c>
      <c r="C252" s="47">
        <v>289</v>
      </c>
      <c r="D252" s="47">
        <v>244</v>
      </c>
    </row>
    <row r="253" spans="1:4">
      <c r="A253" s="27">
        <v>42250</v>
      </c>
      <c r="B253" s="28" t="s">
        <v>66</v>
      </c>
      <c r="C253" s="47">
        <v>274</v>
      </c>
      <c r="D253" s="47">
        <v>213</v>
      </c>
    </row>
    <row r="254" spans="1:4">
      <c r="A254" s="27">
        <v>42251</v>
      </c>
      <c r="B254" s="28" t="s">
        <v>66</v>
      </c>
      <c r="C254" s="47">
        <v>227</v>
      </c>
      <c r="D254" s="47">
        <v>203</v>
      </c>
    </row>
    <row r="255" spans="1:4">
      <c r="A255" s="27">
        <v>42252</v>
      </c>
      <c r="B255" s="28" t="s">
        <v>66</v>
      </c>
      <c r="C255" s="47">
        <v>171</v>
      </c>
      <c r="D255" s="47">
        <v>120</v>
      </c>
    </row>
    <row r="256" spans="1:4">
      <c r="A256" s="27">
        <v>42253</v>
      </c>
      <c r="B256" s="28" t="s">
        <v>66</v>
      </c>
      <c r="C256" s="47">
        <v>139</v>
      </c>
      <c r="D256" s="47">
        <v>98</v>
      </c>
    </row>
    <row r="257" spans="1:4">
      <c r="A257" s="27">
        <v>42254</v>
      </c>
      <c r="B257" s="28" t="s">
        <v>66</v>
      </c>
      <c r="C257" s="47">
        <v>215</v>
      </c>
      <c r="D257" s="47">
        <v>205</v>
      </c>
    </row>
    <row r="258" spans="1:4">
      <c r="A258" s="27">
        <v>42255</v>
      </c>
      <c r="B258" s="28" t="s">
        <v>66</v>
      </c>
      <c r="C258" s="47">
        <v>321</v>
      </c>
      <c r="D258" s="47">
        <v>288</v>
      </c>
    </row>
    <row r="259" spans="1:4">
      <c r="A259" s="27">
        <v>42256</v>
      </c>
      <c r="B259" s="28" t="s">
        <v>66</v>
      </c>
      <c r="C259" s="47">
        <v>303</v>
      </c>
      <c r="D259" s="47">
        <v>219</v>
      </c>
    </row>
    <row r="260" spans="1:4">
      <c r="A260" s="27">
        <v>42257</v>
      </c>
      <c r="B260" s="28" t="s">
        <v>66</v>
      </c>
      <c r="C260" s="47">
        <v>258</v>
      </c>
      <c r="D260" s="47">
        <v>240</v>
      </c>
    </row>
    <row r="261" spans="1:4">
      <c r="A261" s="27">
        <v>42258</v>
      </c>
      <c r="B261" s="28" t="s">
        <v>66</v>
      </c>
      <c r="C261" s="47">
        <v>248</v>
      </c>
      <c r="D261" s="47">
        <v>223</v>
      </c>
    </row>
    <row r="262" spans="1:4">
      <c r="A262" s="27">
        <v>42259</v>
      </c>
      <c r="B262" s="28" t="s">
        <v>66</v>
      </c>
      <c r="C262" s="47">
        <v>89</v>
      </c>
      <c r="D262" s="47">
        <v>84</v>
      </c>
    </row>
    <row r="263" spans="1:4">
      <c r="A263" s="27">
        <v>42260</v>
      </c>
      <c r="B263" s="28" t="s">
        <v>66</v>
      </c>
      <c r="C263" s="47">
        <v>181</v>
      </c>
      <c r="D263" s="47">
        <v>138</v>
      </c>
    </row>
    <row r="264" spans="1:4">
      <c r="A264" s="27">
        <v>42261</v>
      </c>
      <c r="B264" s="28" t="s">
        <v>66</v>
      </c>
      <c r="C264" s="47">
        <v>416</v>
      </c>
      <c r="D264" s="47">
        <v>352</v>
      </c>
    </row>
    <row r="265" spans="1:4">
      <c r="A265" s="27">
        <v>42262</v>
      </c>
      <c r="B265" s="28" t="s">
        <v>66</v>
      </c>
      <c r="C265" s="47">
        <v>380</v>
      </c>
      <c r="D265" s="47">
        <v>305</v>
      </c>
    </row>
    <row r="266" spans="1:4">
      <c r="A266" s="27">
        <v>42263</v>
      </c>
      <c r="B266" s="28" t="s">
        <v>66</v>
      </c>
      <c r="C266" s="47">
        <v>296</v>
      </c>
      <c r="D266" s="47">
        <v>270</v>
      </c>
    </row>
    <row r="267" spans="1:4">
      <c r="A267" s="27">
        <v>42264</v>
      </c>
      <c r="B267" s="28" t="s">
        <v>66</v>
      </c>
      <c r="C267" s="47">
        <v>277</v>
      </c>
      <c r="D267" s="47">
        <v>236</v>
      </c>
    </row>
    <row r="268" spans="1:4">
      <c r="A268" s="27">
        <v>42265</v>
      </c>
      <c r="B268" s="28" t="s">
        <v>66</v>
      </c>
      <c r="C268" s="47">
        <v>178</v>
      </c>
      <c r="D268" s="47">
        <v>161</v>
      </c>
    </row>
    <row r="269" spans="1:4">
      <c r="A269" s="27">
        <v>42266</v>
      </c>
      <c r="B269" s="28" t="s">
        <v>66</v>
      </c>
      <c r="C269" s="47">
        <v>218</v>
      </c>
      <c r="D269" s="47">
        <v>181</v>
      </c>
    </row>
    <row r="270" spans="1:4">
      <c r="A270" s="27">
        <v>42267</v>
      </c>
      <c r="B270" s="28" t="s">
        <v>66</v>
      </c>
      <c r="C270" s="47">
        <v>279</v>
      </c>
      <c r="D270" s="47">
        <v>153</v>
      </c>
    </row>
    <row r="271" spans="1:4">
      <c r="A271" s="27">
        <v>42268</v>
      </c>
      <c r="B271" s="28" t="s">
        <v>66</v>
      </c>
      <c r="C271" s="47">
        <v>449</v>
      </c>
      <c r="D271" s="47">
        <v>384</v>
      </c>
    </row>
    <row r="272" spans="1:4">
      <c r="A272" s="27">
        <v>42269</v>
      </c>
      <c r="B272" s="28" t="s">
        <v>66</v>
      </c>
      <c r="C272" s="47">
        <v>346</v>
      </c>
      <c r="D272" s="47">
        <v>298</v>
      </c>
    </row>
    <row r="273" spans="1:4">
      <c r="A273" s="27">
        <v>42270</v>
      </c>
      <c r="B273" s="28" t="s">
        <v>66</v>
      </c>
      <c r="C273" s="47">
        <v>245</v>
      </c>
      <c r="D273" s="47">
        <v>231</v>
      </c>
    </row>
    <row r="274" spans="1:4">
      <c r="A274" s="27">
        <v>42271</v>
      </c>
      <c r="B274" s="28" t="s">
        <v>66</v>
      </c>
      <c r="C274" s="47">
        <v>307</v>
      </c>
      <c r="D274" s="47">
        <v>211</v>
      </c>
    </row>
    <row r="275" spans="1:4">
      <c r="A275" s="27">
        <v>42272</v>
      </c>
      <c r="B275" s="28" t="s">
        <v>66</v>
      </c>
      <c r="C275" s="47">
        <v>231</v>
      </c>
      <c r="D275" s="47">
        <v>199</v>
      </c>
    </row>
    <row r="276" spans="1:4">
      <c r="A276" s="27">
        <v>42273</v>
      </c>
      <c r="B276" s="28" t="s">
        <v>66</v>
      </c>
      <c r="C276" s="47">
        <v>215</v>
      </c>
      <c r="D276" s="47">
        <v>175</v>
      </c>
    </row>
    <row r="277" spans="1:4">
      <c r="A277" s="27">
        <v>42274</v>
      </c>
      <c r="B277" s="28" t="s">
        <v>66</v>
      </c>
      <c r="C277" s="47">
        <v>307</v>
      </c>
      <c r="D277" s="47">
        <v>176</v>
      </c>
    </row>
    <row r="278" spans="1:4">
      <c r="A278" s="27">
        <v>42275</v>
      </c>
      <c r="B278" s="28" t="s">
        <v>66</v>
      </c>
      <c r="C278" s="47">
        <v>303</v>
      </c>
      <c r="D278" s="47">
        <v>235</v>
      </c>
    </row>
    <row r="279" spans="1:4">
      <c r="A279" s="27">
        <v>42276</v>
      </c>
      <c r="B279" s="28" t="s">
        <v>66</v>
      </c>
      <c r="C279" s="47">
        <v>443</v>
      </c>
      <c r="D279" s="47">
        <v>312</v>
      </c>
    </row>
    <row r="280" spans="1:4">
      <c r="A280" s="27">
        <v>42277</v>
      </c>
      <c r="B280" s="28" t="s">
        <v>66</v>
      </c>
      <c r="C280" s="47">
        <v>253</v>
      </c>
      <c r="D280" s="47">
        <v>238</v>
      </c>
    </row>
    <row r="281" spans="1:4">
      <c r="A281" s="27">
        <v>42278</v>
      </c>
      <c r="B281" s="28" t="s">
        <v>66</v>
      </c>
      <c r="C281" s="47">
        <v>321</v>
      </c>
      <c r="D281" s="47">
        <v>299</v>
      </c>
    </row>
    <row r="282" spans="1:4">
      <c r="A282" s="27">
        <v>42279</v>
      </c>
      <c r="B282" s="28" t="s">
        <v>66</v>
      </c>
      <c r="C282" s="47">
        <v>186</v>
      </c>
      <c r="D282" s="47">
        <v>148</v>
      </c>
    </row>
    <row r="283" spans="1:4">
      <c r="A283" s="27">
        <v>42280</v>
      </c>
      <c r="B283" s="28" t="s">
        <v>66</v>
      </c>
      <c r="C283" s="47">
        <v>430</v>
      </c>
      <c r="D283" s="47">
        <v>143</v>
      </c>
    </row>
    <row r="284" spans="1:4">
      <c r="A284" s="27">
        <v>42281</v>
      </c>
      <c r="B284" s="28" t="s">
        <v>66</v>
      </c>
      <c r="C284" s="47">
        <v>116</v>
      </c>
      <c r="D284" s="47">
        <v>106</v>
      </c>
    </row>
    <row r="285" spans="1:4">
      <c r="A285" s="27">
        <v>42282</v>
      </c>
      <c r="B285" s="28" t="s">
        <v>66</v>
      </c>
      <c r="C285" s="47">
        <v>322</v>
      </c>
      <c r="D285" s="47">
        <v>303</v>
      </c>
    </row>
    <row r="286" spans="1:4">
      <c r="A286" s="27">
        <v>42283</v>
      </c>
      <c r="B286" s="28" t="s">
        <v>66</v>
      </c>
      <c r="C286" s="47">
        <v>753</v>
      </c>
      <c r="D286" s="47">
        <v>646</v>
      </c>
    </row>
    <row r="287" spans="1:4">
      <c r="A287" s="27">
        <v>42284</v>
      </c>
      <c r="B287" s="28" t="s">
        <v>66</v>
      </c>
      <c r="C287" s="47">
        <v>407</v>
      </c>
      <c r="D287" s="47">
        <v>350</v>
      </c>
    </row>
    <row r="288" spans="1:4">
      <c r="A288" s="27">
        <v>42285</v>
      </c>
      <c r="B288" s="28" t="s">
        <v>66</v>
      </c>
      <c r="C288" s="47">
        <v>343</v>
      </c>
      <c r="D288" s="47">
        <v>254</v>
      </c>
    </row>
    <row r="289" spans="1:4">
      <c r="A289" s="27">
        <v>42286</v>
      </c>
      <c r="B289" s="28" t="s">
        <v>66</v>
      </c>
      <c r="C289" s="47">
        <v>334</v>
      </c>
      <c r="D289" s="47">
        <v>246</v>
      </c>
    </row>
    <row r="290" spans="1:4">
      <c r="A290" s="27">
        <v>42287</v>
      </c>
      <c r="B290" s="28" t="s">
        <v>66</v>
      </c>
      <c r="C290" s="47">
        <v>323</v>
      </c>
      <c r="D290" s="47">
        <v>238</v>
      </c>
    </row>
    <row r="291" spans="1:4">
      <c r="A291" s="27">
        <v>42288</v>
      </c>
      <c r="B291" s="28" t="s">
        <v>66</v>
      </c>
      <c r="C291" s="47">
        <v>291</v>
      </c>
      <c r="D291" s="47">
        <v>218</v>
      </c>
    </row>
    <row r="292" spans="1:4">
      <c r="A292" s="27">
        <v>42289</v>
      </c>
      <c r="B292" s="28" t="s">
        <v>66</v>
      </c>
      <c r="C292" s="47">
        <v>314</v>
      </c>
      <c r="D292" s="47">
        <v>235</v>
      </c>
    </row>
    <row r="293" spans="1:4">
      <c r="A293" s="27">
        <v>42290</v>
      </c>
      <c r="B293" s="28" t="s">
        <v>66</v>
      </c>
      <c r="C293" s="47">
        <v>232</v>
      </c>
      <c r="D293" s="47">
        <v>230</v>
      </c>
    </row>
    <row r="294" spans="1:4">
      <c r="A294" s="27">
        <v>42291</v>
      </c>
      <c r="B294" s="28" t="s">
        <v>66</v>
      </c>
      <c r="C294" s="47">
        <v>293</v>
      </c>
      <c r="D294" s="47">
        <v>251</v>
      </c>
    </row>
    <row r="295" spans="1:4">
      <c r="A295" s="27">
        <v>42292</v>
      </c>
      <c r="B295" s="28" t="s">
        <v>66</v>
      </c>
      <c r="C295" s="47">
        <v>454</v>
      </c>
      <c r="D295" s="47">
        <v>297</v>
      </c>
    </row>
    <row r="296" spans="1:4">
      <c r="A296" s="27">
        <v>42293</v>
      </c>
      <c r="B296" s="28" t="s">
        <v>66</v>
      </c>
      <c r="C296" s="47">
        <v>293</v>
      </c>
      <c r="D296" s="47">
        <v>267</v>
      </c>
    </row>
    <row r="297" spans="1:4">
      <c r="A297" s="27">
        <v>42294</v>
      </c>
      <c r="B297" s="28" t="s">
        <v>66</v>
      </c>
      <c r="C297" s="47">
        <v>213</v>
      </c>
      <c r="D297" s="47">
        <v>155</v>
      </c>
    </row>
    <row r="298" spans="1:4">
      <c r="A298" s="27">
        <v>42295</v>
      </c>
      <c r="B298" s="28" t="s">
        <v>66</v>
      </c>
      <c r="C298" s="47">
        <v>86</v>
      </c>
      <c r="D298" s="47">
        <v>79</v>
      </c>
    </row>
    <row r="299" spans="1:4">
      <c r="A299" s="27">
        <v>42296</v>
      </c>
      <c r="B299" s="28" t="s">
        <v>66</v>
      </c>
      <c r="C299" s="47">
        <v>337</v>
      </c>
      <c r="D299" s="47">
        <v>291</v>
      </c>
    </row>
    <row r="300" spans="1:4">
      <c r="A300" s="27">
        <v>42297</v>
      </c>
      <c r="B300" s="28" t="s">
        <v>66</v>
      </c>
      <c r="C300" s="47">
        <v>403</v>
      </c>
      <c r="D300" s="47">
        <v>308</v>
      </c>
    </row>
    <row r="301" spans="1:4">
      <c r="A301" s="27">
        <v>42298</v>
      </c>
      <c r="B301" s="28" t="s">
        <v>66</v>
      </c>
      <c r="C301" s="47">
        <v>257</v>
      </c>
      <c r="D301" s="47">
        <v>234</v>
      </c>
    </row>
    <row r="302" spans="1:4">
      <c r="A302" s="27">
        <v>42299</v>
      </c>
      <c r="B302" s="28" t="s">
        <v>66</v>
      </c>
      <c r="C302" s="47">
        <v>245</v>
      </c>
      <c r="D302" s="47">
        <v>224</v>
      </c>
    </row>
    <row r="303" spans="1:4">
      <c r="A303" s="27">
        <v>42300</v>
      </c>
      <c r="B303" s="28" t="s">
        <v>66</v>
      </c>
      <c r="C303" s="47">
        <v>242</v>
      </c>
      <c r="D303" s="47">
        <v>217</v>
      </c>
    </row>
    <row r="304" spans="1:4">
      <c r="A304" s="27">
        <v>42301</v>
      </c>
      <c r="B304" s="28" t="s">
        <v>66</v>
      </c>
      <c r="C304" s="47">
        <v>183</v>
      </c>
      <c r="D304" s="47">
        <v>142</v>
      </c>
    </row>
    <row r="305" spans="1:4">
      <c r="A305" s="27">
        <v>42302</v>
      </c>
      <c r="B305" s="28" t="s">
        <v>66</v>
      </c>
      <c r="C305" s="47">
        <v>153</v>
      </c>
      <c r="D305" s="47">
        <v>131</v>
      </c>
    </row>
    <row r="306" spans="1:4">
      <c r="A306" s="27">
        <v>42303</v>
      </c>
      <c r="B306" s="28" t="s">
        <v>66</v>
      </c>
      <c r="C306" s="47">
        <v>356</v>
      </c>
      <c r="D306" s="47">
        <v>303</v>
      </c>
    </row>
    <row r="307" spans="1:4">
      <c r="A307" s="27">
        <v>42304</v>
      </c>
      <c r="B307" s="28" t="s">
        <v>66</v>
      </c>
      <c r="C307" s="47">
        <v>238</v>
      </c>
      <c r="D307" s="47">
        <v>223</v>
      </c>
    </row>
    <row r="308" spans="1:4">
      <c r="A308" s="27">
        <v>42305</v>
      </c>
      <c r="B308" s="28" t="s">
        <v>66</v>
      </c>
      <c r="C308" s="47">
        <v>376</v>
      </c>
      <c r="D308" s="47">
        <v>331</v>
      </c>
    </row>
    <row r="309" spans="1:4">
      <c r="A309" s="27">
        <v>42306</v>
      </c>
      <c r="B309" s="28" t="s">
        <v>66</v>
      </c>
      <c r="C309" s="47">
        <v>301</v>
      </c>
      <c r="D309" s="47">
        <v>237</v>
      </c>
    </row>
    <row r="310" spans="1:4">
      <c r="A310" s="27">
        <v>42307</v>
      </c>
      <c r="B310" s="28" t="s">
        <v>66</v>
      </c>
      <c r="C310" s="47">
        <v>210</v>
      </c>
      <c r="D310" s="47">
        <v>192</v>
      </c>
    </row>
    <row r="311" spans="1:4">
      <c r="A311" s="27">
        <v>42308</v>
      </c>
      <c r="B311" s="28" t="s">
        <v>66</v>
      </c>
      <c r="C311" s="47">
        <v>529</v>
      </c>
      <c r="D311" s="47">
        <v>398</v>
      </c>
    </row>
    <row r="312" spans="1:4">
      <c r="A312" s="27">
        <v>42309</v>
      </c>
      <c r="B312" s="28" t="s">
        <v>66</v>
      </c>
      <c r="C312" s="47">
        <v>152</v>
      </c>
      <c r="D312" s="47">
        <v>115</v>
      </c>
    </row>
    <row r="313" spans="1:4">
      <c r="A313" s="27">
        <v>42310</v>
      </c>
      <c r="B313" s="28" t="s">
        <v>66</v>
      </c>
      <c r="C313" s="47">
        <v>220</v>
      </c>
      <c r="D313" s="47">
        <v>216</v>
      </c>
    </row>
    <row r="314" spans="1:4">
      <c r="A314" s="27">
        <v>42311</v>
      </c>
      <c r="B314" s="28" t="s">
        <v>66</v>
      </c>
      <c r="C314" s="47">
        <v>82</v>
      </c>
      <c r="D314" s="47">
        <v>72</v>
      </c>
    </row>
    <row r="315" spans="1:4">
      <c r="A315" s="27">
        <v>42312</v>
      </c>
      <c r="B315" s="28" t="s">
        <v>66</v>
      </c>
      <c r="C315" s="47">
        <v>382</v>
      </c>
      <c r="D315" s="47">
        <v>321</v>
      </c>
    </row>
    <row r="316" spans="1:4">
      <c r="A316" s="27">
        <v>42313</v>
      </c>
      <c r="B316" s="28" t="s">
        <v>66</v>
      </c>
      <c r="C316" s="47">
        <v>424</v>
      </c>
      <c r="D316" s="47">
        <v>325</v>
      </c>
    </row>
    <row r="317" spans="1:4">
      <c r="A317" s="27">
        <v>42314</v>
      </c>
      <c r="B317" s="28" t="s">
        <v>66</v>
      </c>
      <c r="C317" s="47">
        <v>330</v>
      </c>
      <c r="D317" s="47">
        <v>221</v>
      </c>
    </row>
    <row r="318" spans="1:4">
      <c r="A318" s="27">
        <v>42315</v>
      </c>
      <c r="B318" s="28" t="s">
        <v>66</v>
      </c>
      <c r="C318" s="47">
        <v>458</v>
      </c>
      <c r="D318" s="47">
        <v>183</v>
      </c>
    </row>
    <row r="319" spans="1:4">
      <c r="A319" s="27">
        <v>42316</v>
      </c>
      <c r="B319" s="28" t="s">
        <v>66</v>
      </c>
      <c r="C319" s="47">
        <v>194</v>
      </c>
      <c r="D319" s="47">
        <v>168</v>
      </c>
    </row>
    <row r="320" spans="1:4">
      <c r="A320" s="27">
        <v>42317</v>
      </c>
      <c r="B320" s="28" t="s">
        <v>66</v>
      </c>
      <c r="C320" s="47">
        <v>407</v>
      </c>
      <c r="D320" s="47">
        <v>335</v>
      </c>
    </row>
    <row r="321" spans="1:4">
      <c r="A321" s="27">
        <v>42318</v>
      </c>
      <c r="B321" s="28" t="s">
        <v>66</v>
      </c>
      <c r="C321" s="47">
        <v>427</v>
      </c>
      <c r="D321" s="47">
        <v>324</v>
      </c>
    </row>
    <row r="322" spans="1:4">
      <c r="A322" s="27">
        <v>42319</v>
      </c>
      <c r="B322" s="28" t="s">
        <v>66</v>
      </c>
      <c r="C322" s="47">
        <v>314</v>
      </c>
      <c r="D322" s="47">
        <v>287</v>
      </c>
    </row>
    <row r="323" spans="1:4">
      <c r="A323" s="27">
        <v>42320</v>
      </c>
      <c r="B323" s="28" t="s">
        <v>66</v>
      </c>
      <c r="C323" s="47">
        <v>263</v>
      </c>
      <c r="D323" s="47">
        <v>234</v>
      </c>
    </row>
    <row r="324" spans="1:4">
      <c r="A324" s="27">
        <v>42321</v>
      </c>
      <c r="B324" s="28" t="s">
        <v>66</v>
      </c>
      <c r="C324" s="47">
        <v>215</v>
      </c>
      <c r="D324" s="47">
        <v>201</v>
      </c>
    </row>
    <row r="325" spans="1:4">
      <c r="A325" s="27">
        <v>42322</v>
      </c>
      <c r="B325" s="28" t="s">
        <v>66</v>
      </c>
      <c r="C325" s="47">
        <v>193</v>
      </c>
      <c r="D325" s="47">
        <v>173</v>
      </c>
    </row>
    <row r="326" spans="1:4">
      <c r="A326" s="27">
        <v>42323</v>
      </c>
      <c r="B326" s="28" t="s">
        <v>66</v>
      </c>
      <c r="C326" s="47">
        <v>192</v>
      </c>
      <c r="D326" s="47">
        <v>161</v>
      </c>
    </row>
    <row r="327" spans="1:4">
      <c r="A327" s="27">
        <v>42324</v>
      </c>
      <c r="B327" s="28" t="s">
        <v>66</v>
      </c>
      <c r="C327" s="47">
        <v>426</v>
      </c>
      <c r="D327" s="47">
        <v>389</v>
      </c>
    </row>
    <row r="328" spans="1:4">
      <c r="A328" s="27">
        <v>42325</v>
      </c>
      <c r="B328" s="28" t="s">
        <v>66</v>
      </c>
      <c r="C328" s="47">
        <v>396</v>
      </c>
      <c r="D328" s="47">
        <v>320</v>
      </c>
    </row>
    <row r="329" spans="1:4">
      <c r="A329" s="27">
        <v>42326</v>
      </c>
      <c r="B329" s="28" t="s">
        <v>66</v>
      </c>
      <c r="C329" s="47">
        <v>334</v>
      </c>
      <c r="D329" s="47">
        <v>316</v>
      </c>
    </row>
    <row r="330" spans="1:4">
      <c r="A330" s="27">
        <v>42327</v>
      </c>
      <c r="B330" s="28" t="s">
        <v>66</v>
      </c>
      <c r="C330" s="47">
        <v>379</v>
      </c>
      <c r="D330" s="47">
        <v>253</v>
      </c>
    </row>
    <row r="331" spans="1:4">
      <c r="A331" s="27">
        <v>42328</v>
      </c>
      <c r="B331" s="28" t="s">
        <v>66</v>
      </c>
      <c r="C331" s="47">
        <v>509</v>
      </c>
      <c r="D331" s="47">
        <v>365</v>
      </c>
    </row>
    <row r="332" spans="1:4">
      <c r="A332" s="27">
        <v>42329</v>
      </c>
      <c r="B332" s="28" t="s">
        <v>66</v>
      </c>
      <c r="C332" s="47">
        <v>166</v>
      </c>
      <c r="D332" s="47">
        <v>127</v>
      </c>
    </row>
    <row r="333" spans="1:4">
      <c r="A333" s="27">
        <v>42330</v>
      </c>
      <c r="B333" s="28" t="s">
        <v>66</v>
      </c>
      <c r="C333" s="47">
        <v>215</v>
      </c>
      <c r="D333" s="47">
        <v>123</v>
      </c>
    </row>
    <row r="334" spans="1:4">
      <c r="A334" s="27">
        <v>42331</v>
      </c>
      <c r="B334" s="28" t="s">
        <v>66</v>
      </c>
      <c r="C334" s="47">
        <v>321</v>
      </c>
      <c r="D334" s="47">
        <v>272</v>
      </c>
    </row>
    <row r="335" spans="1:4">
      <c r="A335" s="27">
        <v>42332</v>
      </c>
      <c r="B335" s="28" t="s">
        <v>66</v>
      </c>
      <c r="C335" s="47">
        <v>309</v>
      </c>
      <c r="D335" s="47">
        <v>247</v>
      </c>
    </row>
    <row r="336" spans="1:4">
      <c r="A336" s="27">
        <v>42333</v>
      </c>
      <c r="B336" s="28" t="s">
        <v>66</v>
      </c>
      <c r="C336" s="47">
        <v>831</v>
      </c>
      <c r="D336" s="47">
        <v>317</v>
      </c>
    </row>
    <row r="337" spans="1:4">
      <c r="A337" s="27">
        <v>42334</v>
      </c>
      <c r="B337" s="28" t="s">
        <v>66</v>
      </c>
      <c r="C337" s="47">
        <v>1114</v>
      </c>
      <c r="D337" s="47">
        <v>457</v>
      </c>
    </row>
    <row r="338" spans="1:4">
      <c r="A338" s="27">
        <v>42335</v>
      </c>
      <c r="B338" s="28" t="s">
        <v>66</v>
      </c>
      <c r="C338" s="47">
        <v>382</v>
      </c>
      <c r="D338" s="47">
        <v>300</v>
      </c>
    </row>
    <row r="339" spans="1:4">
      <c r="A339" s="27">
        <v>42336</v>
      </c>
      <c r="B339" s="28" t="s">
        <v>66</v>
      </c>
      <c r="C339" s="47">
        <v>341</v>
      </c>
      <c r="D339" s="47">
        <v>172</v>
      </c>
    </row>
    <row r="340" spans="1:4">
      <c r="A340" s="27">
        <v>42337</v>
      </c>
      <c r="B340" s="28" t="s">
        <v>66</v>
      </c>
      <c r="C340" s="47">
        <v>94</v>
      </c>
      <c r="D340" s="47">
        <v>80</v>
      </c>
    </row>
    <row r="341" spans="1:4">
      <c r="A341" s="27">
        <v>42338</v>
      </c>
      <c r="B341" s="28" t="s">
        <v>66</v>
      </c>
      <c r="C341" s="47">
        <v>869</v>
      </c>
      <c r="D341" s="47">
        <v>436</v>
      </c>
    </row>
    <row r="342" spans="1:4">
      <c r="A342" s="27">
        <v>42339</v>
      </c>
      <c r="B342" s="28" t="s">
        <v>66</v>
      </c>
      <c r="C342" s="47">
        <v>672</v>
      </c>
      <c r="D342" s="47">
        <v>483</v>
      </c>
    </row>
    <row r="343" spans="1:4">
      <c r="A343" s="27">
        <v>42340</v>
      </c>
      <c r="B343" s="28" t="s">
        <v>66</v>
      </c>
      <c r="C343" s="47">
        <v>355</v>
      </c>
      <c r="D343" s="47">
        <v>309</v>
      </c>
    </row>
    <row r="344" spans="1:4">
      <c r="A344" s="27">
        <v>42341</v>
      </c>
      <c r="B344" s="28" t="s">
        <v>66</v>
      </c>
      <c r="C344" s="47">
        <v>482</v>
      </c>
      <c r="D344" s="47">
        <v>380</v>
      </c>
    </row>
    <row r="345" spans="1:4">
      <c r="A345" s="27">
        <v>42342</v>
      </c>
      <c r="B345" s="28" t="s">
        <v>66</v>
      </c>
      <c r="C345" s="47">
        <v>342</v>
      </c>
      <c r="D345" s="47">
        <v>263</v>
      </c>
    </row>
    <row r="346" spans="1:4">
      <c r="A346" s="27">
        <v>42343</v>
      </c>
      <c r="B346" s="28" t="s">
        <v>66</v>
      </c>
      <c r="C346" s="47">
        <v>245</v>
      </c>
      <c r="D346" s="47">
        <v>163</v>
      </c>
    </row>
    <row r="347" spans="1:4">
      <c r="A347" s="27">
        <v>42344</v>
      </c>
      <c r="B347" s="28" t="s">
        <v>66</v>
      </c>
      <c r="C347" s="47">
        <v>147</v>
      </c>
      <c r="D347" s="47">
        <v>110</v>
      </c>
    </row>
    <row r="348" spans="1:4">
      <c r="A348" s="27">
        <v>42345</v>
      </c>
      <c r="B348" s="28" t="s">
        <v>66</v>
      </c>
      <c r="C348" s="47">
        <v>270</v>
      </c>
      <c r="D348" s="47">
        <v>201</v>
      </c>
    </row>
    <row r="349" spans="1:4">
      <c r="A349" s="27">
        <v>42346</v>
      </c>
      <c r="B349" s="28" t="s">
        <v>66</v>
      </c>
      <c r="C349" s="47">
        <v>473</v>
      </c>
      <c r="D349" s="47">
        <v>344</v>
      </c>
    </row>
    <row r="350" spans="1:4">
      <c r="A350" s="27">
        <v>42347</v>
      </c>
      <c r="B350" s="28" t="s">
        <v>66</v>
      </c>
      <c r="C350" s="47">
        <v>294</v>
      </c>
      <c r="D350" s="47">
        <v>217</v>
      </c>
    </row>
    <row r="351" spans="1:4">
      <c r="A351" s="27">
        <v>42348</v>
      </c>
      <c r="B351" s="28" t="s">
        <v>66</v>
      </c>
      <c r="C351" s="47">
        <v>393</v>
      </c>
      <c r="D351" s="47">
        <v>258</v>
      </c>
    </row>
    <row r="352" spans="1:4">
      <c r="A352" s="27">
        <v>42349</v>
      </c>
      <c r="B352" s="28" t="s">
        <v>66</v>
      </c>
      <c r="C352" s="47">
        <v>442</v>
      </c>
      <c r="D352" s="47">
        <v>348</v>
      </c>
    </row>
    <row r="353" spans="1:4">
      <c r="A353" s="27">
        <v>42350</v>
      </c>
      <c r="B353" s="28" t="s">
        <v>66</v>
      </c>
      <c r="C353" s="47">
        <v>180</v>
      </c>
      <c r="D353" s="47">
        <v>130</v>
      </c>
    </row>
    <row r="354" spans="1:4">
      <c r="A354" s="27">
        <v>42351</v>
      </c>
      <c r="B354" s="28" t="s">
        <v>66</v>
      </c>
      <c r="C354" s="47">
        <v>155</v>
      </c>
      <c r="D354" s="47">
        <v>121</v>
      </c>
    </row>
    <row r="355" spans="1:4">
      <c r="A355" s="27">
        <v>42352</v>
      </c>
      <c r="B355" s="28" t="s">
        <v>66</v>
      </c>
      <c r="C355" s="47">
        <v>450</v>
      </c>
      <c r="D355" s="47">
        <v>276</v>
      </c>
    </row>
    <row r="356" spans="1:4">
      <c r="A356" s="27">
        <v>42353</v>
      </c>
      <c r="B356" s="28" t="s">
        <v>66</v>
      </c>
      <c r="C356" s="47">
        <v>327</v>
      </c>
      <c r="D356" s="47">
        <v>219</v>
      </c>
    </row>
    <row r="357" spans="1:4">
      <c r="A357" s="27">
        <v>42354</v>
      </c>
      <c r="B357" s="28" t="s">
        <v>66</v>
      </c>
      <c r="C357" s="47">
        <v>466</v>
      </c>
      <c r="D357" s="47">
        <v>217</v>
      </c>
    </row>
    <row r="358" spans="1:4">
      <c r="A358" s="27">
        <v>42355</v>
      </c>
      <c r="B358" s="28" t="s">
        <v>66</v>
      </c>
      <c r="C358" s="47">
        <v>700</v>
      </c>
      <c r="D358" s="47">
        <v>433</v>
      </c>
    </row>
    <row r="359" spans="1:4">
      <c r="A359" s="27">
        <v>42356</v>
      </c>
      <c r="B359" s="28" t="s">
        <v>66</v>
      </c>
      <c r="C359" s="47">
        <v>603</v>
      </c>
      <c r="D359" s="47">
        <v>376</v>
      </c>
    </row>
    <row r="360" spans="1:4">
      <c r="A360" s="27">
        <v>42357</v>
      </c>
      <c r="B360" s="28" t="s">
        <v>66</v>
      </c>
      <c r="C360" s="47">
        <v>1119</v>
      </c>
      <c r="D360" s="47">
        <v>760</v>
      </c>
    </row>
    <row r="361" spans="1:4">
      <c r="A361" s="27">
        <v>42358</v>
      </c>
      <c r="B361" s="28" t="s">
        <v>66</v>
      </c>
      <c r="C361" s="47">
        <v>638</v>
      </c>
      <c r="D361" s="47">
        <v>364</v>
      </c>
    </row>
    <row r="362" spans="1:4">
      <c r="A362" s="27">
        <v>42359</v>
      </c>
      <c r="B362" s="28" t="s">
        <v>66</v>
      </c>
      <c r="C362" s="47">
        <v>395</v>
      </c>
      <c r="D362" s="47">
        <v>296</v>
      </c>
    </row>
    <row r="363" spans="1:4">
      <c r="A363" s="27">
        <v>42360</v>
      </c>
      <c r="B363" s="28" t="s">
        <v>66</v>
      </c>
      <c r="C363" s="47">
        <v>257</v>
      </c>
      <c r="D363" s="47">
        <v>242</v>
      </c>
    </row>
    <row r="364" spans="1:4">
      <c r="A364" s="27">
        <v>42361</v>
      </c>
      <c r="B364" s="28" t="s">
        <v>66</v>
      </c>
      <c r="C364" s="47">
        <v>302</v>
      </c>
      <c r="D364" s="47">
        <v>279</v>
      </c>
    </row>
    <row r="365" spans="1:4">
      <c r="A365" s="27">
        <v>42362</v>
      </c>
      <c r="B365" s="28" t="s">
        <v>66</v>
      </c>
      <c r="C365" s="47">
        <v>333</v>
      </c>
      <c r="D365" s="47">
        <v>285</v>
      </c>
    </row>
    <row r="366" spans="1:4">
      <c r="A366" s="27">
        <v>42363</v>
      </c>
      <c r="B366" s="28" t="s">
        <v>66</v>
      </c>
      <c r="C366" s="47">
        <v>128</v>
      </c>
      <c r="D366" s="47">
        <v>117</v>
      </c>
    </row>
    <row r="367" spans="1:4">
      <c r="A367" s="27">
        <v>42364</v>
      </c>
      <c r="B367" s="28" t="s">
        <v>66</v>
      </c>
      <c r="C367" s="47">
        <v>418</v>
      </c>
      <c r="D367" s="47">
        <v>266</v>
      </c>
    </row>
    <row r="368" spans="1:4">
      <c r="A368" s="27">
        <v>42365</v>
      </c>
      <c r="B368" s="28" t="s">
        <v>66</v>
      </c>
      <c r="C368" s="47">
        <v>143</v>
      </c>
      <c r="D368" s="47">
        <v>131</v>
      </c>
    </row>
    <row r="369" spans="1:4">
      <c r="A369" s="27">
        <v>42366</v>
      </c>
      <c r="B369" s="28" t="s">
        <v>66</v>
      </c>
      <c r="C369" s="47">
        <v>179</v>
      </c>
      <c r="D369" s="47">
        <v>117</v>
      </c>
    </row>
    <row r="370" spans="1:4">
      <c r="A370" s="27">
        <v>42367</v>
      </c>
      <c r="B370" s="28" t="s">
        <v>66</v>
      </c>
      <c r="C370" s="47">
        <v>231</v>
      </c>
      <c r="D370" s="47">
        <v>212</v>
      </c>
    </row>
    <row r="371" spans="1:4">
      <c r="A371" s="27">
        <v>42368</v>
      </c>
      <c r="B371" s="28" t="s">
        <v>66</v>
      </c>
      <c r="C371" s="47">
        <v>295</v>
      </c>
      <c r="D371" s="47">
        <v>246</v>
      </c>
    </row>
    <row r="372" spans="1:4">
      <c r="A372" s="27">
        <v>42369</v>
      </c>
      <c r="B372" s="28" t="s">
        <v>66</v>
      </c>
      <c r="C372" s="47">
        <v>1540</v>
      </c>
      <c r="D372" s="47">
        <v>217</v>
      </c>
    </row>
    <row r="373" spans="1:4">
      <c r="A373" s="27">
        <v>42370</v>
      </c>
      <c r="B373" s="51" t="s">
        <v>66</v>
      </c>
      <c r="C373" s="47">
        <v>543</v>
      </c>
      <c r="D373" s="47">
        <v>164</v>
      </c>
    </row>
    <row r="374" spans="1:4">
      <c r="A374" s="27">
        <v>42371</v>
      </c>
      <c r="B374" s="51" t="s">
        <v>66</v>
      </c>
      <c r="C374" s="47">
        <v>305</v>
      </c>
      <c r="D374" s="47">
        <v>207</v>
      </c>
    </row>
    <row r="375" spans="1:4">
      <c r="A375" s="27">
        <v>42372</v>
      </c>
      <c r="B375" s="51" t="s">
        <v>66</v>
      </c>
      <c r="C375" s="47">
        <v>276</v>
      </c>
      <c r="D375" s="47">
        <v>211</v>
      </c>
    </row>
    <row r="376" spans="1:4">
      <c r="A376" s="27">
        <v>42373</v>
      </c>
      <c r="B376" s="51" t="s">
        <v>66</v>
      </c>
      <c r="C376" s="47">
        <v>337</v>
      </c>
      <c r="D376" s="47">
        <v>177</v>
      </c>
    </row>
    <row r="377" spans="1:4">
      <c r="A377" s="27">
        <v>42374</v>
      </c>
      <c r="B377" s="51" t="s">
        <v>66</v>
      </c>
      <c r="C377" s="47">
        <v>459</v>
      </c>
      <c r="D377" s="47">
        <v>279</v>
      </c>
    </row>
    <row r="378" spans="1:4">
      <c r="A378" s="27">
        <v>42375</v>
      </c>
      <c r="B378" s="51" t="s">
        <v>66</v>
      </c>
      <c r="C378" s="47">
        <v>301</v>
      </c>
      <c r="D378" s="47">
        <v>187</v>
      </c>
    </row>
    <row r="379" spans="1:4">
      <c r="A379" s="27">
        <v>42376</v>
      </c>
      <c r="B379" s="51" t="s">
        <v>66</v>
      </c>
      <c r="C379" s="47">
        <v>209</v>
      </c>
      <c r="D379" s="47">
        <v>189</v>
      </c>
    </row>
    <row r="380" spans="1:4">
      <c r="A380" s="27">
        <v>42377</v>
      </c>
      <c r="B380" s="51" t="s">
        <v>66</v>
      </c>
      <c r="C380" s="47">
        <v>186</v>
      </c>
      <c r="D380" s="47">
        <v>174</v>
      </c>
    </row>
    <row r="381" spans="1:4">
      <c r="A381" s="27">
        <v>42378</v>
      </c>
      <c r="B381" s="51" t="s">
        <v>66</v>
      </c>
      <c r="C381" s="47">
        <v>149</v>
      </c>
      <c r="D381" s="47">
        <v>130</v>
      </c>
    </row>
    <row r="382" spans="1:4">
      <c r="A382" s="27">
        <v>42379</v>
      </c>
      <c r="B382" s="51" t="s">
        <v>66</v>
      </c>
      <c r="C382" s="47">
        <v>183</v>
      </c>
      <c r="D382" s="47">
        <v>101</v>
      </c>
    </row>
    <row r="383" spans="1:4">
      <c r="A383" s="27">
        <v>42380</v>
      </c>
      <c r="B383" s="51" t="s">
        <v>66</v>
      </c>
      <c r="C383" s="47">
        <v>468</v>
      </c>
      <c r="D383" s="47">
        <v>314</v>
      </c>
    </row>
    <row r="384" spans="1:4">
      <c r="A384" s="27">
        <v>42381</v>
      </c>
      <c r="B384" s="51" t="s">
        <v>66</v>
      </c>
      <c r="C384" s="47">
        <v>462</v>
      </c>
      <c r="D384" s="47">
        <v>383</v>
      </c>
    </row>
    <row r="385" spans="1:4">
      <c r="A385" s="27">
        <v>42382</v>
      </c>
      <c r="B385" s="51" t="s">
        <v>66</v>
      </c>
      <c r="C385" s="47">
        <v>1102</v>
      </c>
      <c r="D385" s="47">
        <v>796</v>
      </c>
    </row>
    <row r="386" spans="1:4">
      <c r="A386" s="27">
        <v>42383</v>
      </c>
      <c r="B386" s="51" t="s">
        <v>66</v>
      </c>
      <c r="C386" s="47">
        <v>719</v>
      </c>
      <c r="D386" s="47">
        <v>412</v>
      </c>
    </row>
    <row r="387" spans="1:4">
      <c r="A387" s="27">
        <v>42384</v>
      </c>
      <c r="B387" s="51" t="s">
        <v>66</v>
      </c>
      <c r="C387" s="47">
        <v>410</v>
      </c>
      <c r="D387" s="47">
        <v>190</v>
      </c>
    </row>
    <row r="388" spans="1:4">
      <c r="A388" s="27">
        <v>42385</v>
      </c>
      <c r="B388" s="51" t="s">
        <v>66</v>
      </c>
      <c r="C388" s="47">
        <v>222</v>
      </c>
      <c r="D388" s="47">
        <v>190</v>
      </c>
    </row>
    <row r="389" spans="1:4">
      <c r="A389" s="27">
        <v>42386</v>
      </c>
      <c r="B389" s="51" t="s">
        <v>66</v>
      </c>
      <c r="C389" s="47">
        <v>164</v>
      </c>
      <c r="D389" s="47">
        <v>136</v>
      </c>
    </row>
    <row r="390" spans="1:4">
      <c r="A390" s="27">
        <v>42387</v>
      </c>
      <c r="B390" s="51" t="s">
        <v>66</v>
      </c>
      <c r="C390" s="47">
        <v>546</v>
      </c>
      <c r="D390" s="47">
        <v>393</v>
      </c>
    </row>
    <row r="391" spans="1:4">
      <c r="A391" s="27">
        <v>42388</v>
      </c>
      <c r="B391" s="51" t="s">
        <v>66</v>
      </c>
      <c r="C391" s="47">
        <v>374</v>
      </c>
      <c r="D391" s="47">
        <v>259</v>
      </c>
    </row>
    <row r="392" spans="1:4">
      <c r="A392" s="27">
        <v>42389</v>
      </c>
      <c r="B392" s="51" t="s">
        <v>66</v>
      </c>
      <c r="C392" s="47">
        <v>591</v>
      </c>
      <c r="D392" s="47">
        <v>470</v>
      </c>
    </row>
    <row r="393" spans="1:4">
      <c r="A393" s="27">
        <v>42390</v>
      </c>
      <c r="B393" s="51" t="s">
        <v>66</v>
      </c>
      <c r="C393" s="47">
        <v>307</v>
      </c>
      <c r="D393" s="47">
        <v>223</v>
      </c>
    </row>
    <row r="394" spans="1:4">
      <c r="A394" s="27">
        <v>42391</v>
      </c>
      <c r="B394" s="51" t="s">
        <v>66</v>
      </c>
      <c r="C394" s="47">
        <v>311</v>
      </c>
      <c r="D394" s="47">
        <v>269</v>
      </c>
    </row>
    <row r="395" spans="1:4">
      <c r="A395" s="27">
        <v>42392</v>
      </c>
      <c r="B395" s="51" t="s">
        <v>66</v>
      </c>
      <c r="C395" s="47">
        <v>354</v>
      </c>
      <c r="D395" s="47">
        <v>215</v>
      </c>
    </row>
    <row r="396" spans="1:4">
      <c r="A396" s="27">
        <v>42393</v>
      </c>
      <c r="B396" s="51" t="s">
        <v>66</v>
      </c>
      <c r="C396" s="47">
        <v>104</v>
      </c>
      <c r="D396" s="47">
        <v>96</v>
      </c>
    </row>
    <row r="397" spans="1:4">
      <c r="A397" s="27">
        <v>42394</v>
      </c>
      <c r="B397" s="51" t="s">
        <v>66</v>
      </c>
      <c r="C397" s="47">
        <v>223</v>
      </c>
      <c r="D397" s="47">
        <v>210</v>
      </c>
    </row>
    <row r="398" spans="1:4">
      <c r="A398" s="27">
        <v>42395</v>
      </c>
      <c r="B398" s="51" t="s">
        <v>66</v>
      </c>
      <c r="C398" s="47">
        <v>117</v>
      </c>
      <c r="D398" s="47">
        <v>101</v>
      </c>
    </row>
    <row r="399" spans="1:4">
      <c r="A399" s="27">
        <v>42396</v>
      </c>
      <c r="B399" s="51" t="s">
        <v>66</v>
      </c>
      <c r="C399" s="47">
        <v>749</v>
      </c>
      <c r="D399" s="47">
        <v>324</v>
      </c>
    </row>
    <row r="400" spans="1:4">
      <c r="A400" s="27">
        <v>42397</v>
      </c>
      <c r="B400" s="51" t="s">
        <v>66</v>
      </c>
      <c r="C400" s="47">
        <v>747</v>
      </c>
      <c r="D400" s="47">
        <v>399</v>
      </c>
    </row>
    <row r="401" spans="1:4">
      <c r="A401" s="27">
        <v>42398</v>
      </c>
      <c r="B401" s="51" t="s">
        <v>66</v>
      </c>
      <c r="C401" s="47">
        <v>362</v>
      </c>
      <c r="D401" s="47">
        <v>318</v>
      </c>
    </row>
    <row r="402" spans="1:4">
      <c r="A402" s="27">
        <v>42399</v>
      </c>
      <c r="B402" s="51" t="s">
        <v>66</v>
      </c>
      <c r="C402" s="47">
        <v>237</v>
      </c>
      <c r="D402" s="47">
        <v>172</v>
      </c>
    </row>
    <row r="403" spans="1:4">
      <c r="A403" s="27">
        <v>42400</v>
      </c>
      <c r="B403" s="51" t="s">
        <v>66</v>
      </c>
      <c r="C403" s="47">
        <v>532</v>
      </c>
      <c r="D403" s="47">
        <v>287</v>
      </c>
    </row>
    <row r="404" spans="1:4">
      <c r="A404" s="27">
        <v>42401</v>
      </c>
      <c r="B404" s="51" t="s">
        <v>66</v>
      </c>
      <c r="C404" s="47">
        <v>371</v>
      </c>
      <c r="D404" s="47">
        <v>184</v>
      </c>
    </row>
    <row r="405" spans="1:4">
      <c r="A405" s="27">
        <v>42402</v>
      </c>
      <c r="B405" s="51" t="s">
        <v>66</v>
      </c>
      <c r="C405" s="47">
        <v>389</v>
      </c>
      <c r="D405" s="47">
        <v>264</v>
      </c>
    </row>
    <row r="406" spans="1:4">
      <c r="A406" s="27">
        <v>42403</v>
      </c>
      <c r="B406" s="51" t="s">
        <v>66</v>
      </c>
      <c r="C406" s="47">
        <v>260</v>
      </c>
      <c r="D406" s="47">
        <v>207</v>
      </c>
    </row>
    <row r="407" spans="1:4">
      <c r="A407" s="27">
        <v>42404</v>
      </c>
      <c r="B407" s="51" t="s">
        <v>66</v>
      </c>
      <c r="C407" s="47">
        <v>347</v>
      </c>
      <c r="D407" s="47">
        <v>247</v>
      </c>
    </row>
    <row r="408" spans="1:4">
      <c r="A408" s="27">
        <v>42405</v>
      </c>
      <c r="B408" s="51" t="s">
        <v>66</v>
      </c>
      <c r="C408" s="47">
        <v>285</v>
      </c>
      <c r="D408" s="47">
        <v>235</v>
      </c>
    </row>
    <row r="409" spans="1:4">
      <c r="A409" s="27">
        <v>42406</v>
      </c>
      <c r="B409" s="51" t="s">
        <v>66</v>
      </c>
      <c r="C409" s="47">
        <v>167</v>
      </c>
      <c r="D409" s="47">
        <v>125</v>
      </c>
    </row>
    <row r="410" spans="1:4">
      <c r="A410" s="27">
        <v>42407</v>
      </c>
      <c r="B410" s="51" t="s">
        <v>66</v>
      </c>
      <c r="C410" s="47">
        <v>177</v>
      </c>
      <c r="D410" s="47">
        <v>132</v>
      </c>
    </row>
    <row r="411" spans="1:4">
      <c r="A411" s="27">
        <v>42408</v>
      </c>
      <c r="B411" s="51" t="s">
        <v>66</v>
      </c>
      <c r="C411" s="47">
        <v>369</v>
      </c>
      <c r="D411" s="47">
        <v>304</v>
      </c>
    </row>
    <row r="412" spans="1:4">
      <c r="A412" s="27">
        <v>42409</v>
      </c>
      <c r="B412" s="51" t="s">
        <v>66</v>
      </c>
      <c r="C412" s="47">
        <v>319</v>
      </c>
      <c r="D412" s="47">
        <v>257</v>
      </c>
    </row>
    <row r="413" spans="1:4">
      <c r="A413" s="27">
        <v>42410</v>
      </c>
      <c r="B413" s="51" t="s">
        <v>66</v>
      </c>
      <c r="C413" s="47">
        <v>325</v>
      </c>
      <c r="D413" s="47">
        <v>310</v>
      </c>
    </row>
    <row r="414" spans="1:4">
      <c r="A414" s="27">
        <v>42411</v>
      </c>
      <c r="B414" s="51" t="s">
        <v>66</v>
      </c>
      <c r="C414" s="47">
        <v>298</v>
      </c>
      <c r="D414" s="47">
        <v>270</v>
      </c>
    </row>
    <row r="415" spans="1:4">
      <c r="A415" s="27">
        <v>42412</v>
      </c>
      <c r="B415" s="51" t="s">
        <v>66</v>
      </c>
      <c r="C415" s="47">
        <v>288</v>
      </c>
      <c r="D415" s="47">
        <v>212</v>
      </c>
    </row>
    <row r="416" spans="1:4">
      <c r="A416" s="27">
        <v>42413</v>
      </c>
      <c r="B416" s="51" t="s">
        <v>66</v>
      </c>
      <c r="C416" s="47">
        <v>213</v>
      </c>
      <c r="D416" s="47">
        <v>187</v>
      </c>
    </row>
    <row r="417" spans="1:4">
      <c r="A417" s="27">
        <v>42414</v>
      </c>
      <c r="B417" s="51" t="s">
        <v>66</v>
      </c>
      <c r="C417" s="47">
        <v>129</v>
      </c>
      <c r="D417" s="47">
        <v>97</v>
      </c>
    </row>
    <row r="418" spans="1:4">
      <c r="A418" s="27">
        <v>42415</v>
      </c>
      <c r="B418" s="51" t="s">
        <v>66</v>
      </c>
      <c r="C418" s="47">
        <v>259</v>
      </c>
      <c r="D418" s="47">
        <v>234</v>
      </c>
    </row>
    <row r="419" spans="1:4">
      <c r="A419" s="27">
        <v>42416</v>
      </c>
      <c r="B419" s="51" t="s">
        <v>66</v>
      </c>
      <c r="C419" s="47">
        <v>355</v>
      </c>
      <c r="D419" s="47">
        <v>277</v>
      </c>
    </row>
    <row r="420" spans="1:4">
      <c r="A420" s="27">
        <v>42417</v>
      </c>
      <c r="B420" s="51" t="s">
        <v>66</v>
      </c>
      <c r="C420" s="47">
        <v>360</v>
      </c>
      <c r="D420" s="47">
        <v>249</v>
      </c>
    </row>
    <row r="421" spans="1:4">
      <c r="A421" s="27">
        <v>42418</v>
      </c>
      <c r="B421" s="51" t="s">
        <v>66</v>
      </c>
      <c r="C421" s="47">
        <v>249</v>
      </c>
      <c r="D421" s="47">
        <v>234</v>
      </c>
    </row>
    <row r="422" spans="1:4">
      <c r="A422" s="27">
        <v>42419</v>
      </c>
      <c r="B422" s="51" t="s">
        <v>66</v>
      </c>
      <c r="C422" s="47">
        <v>235</v>
      </c>
      <c r="D422" s="47">
        <v>198</v>
      </c>
    </row>
    <row r="423" spans="1:4">
      <c r="A423" s="27">
        <v>42420</v>
      </c>
      <c r="B423" s="51" t="s">
        <v>66</v>
      </c>
      <c r="C423" s="47">
        <v>141</v>
      </c>
      <c r="D423" s="47">
        <v>113</v>
      </c>
    </row>
    <row r="424" spans="1:4">
      <c r="A424" s="27">
        <v>42421</v>
      </c>
      <c r="B424" s="51" t="s">
        <v>66</v>
      </c>
      <c r="C424" s="47">
        <v>128</v>
      </c>
      <c r="D424" s="47">
        <v>108</v>
      </c>
    </row>
    <row r="425" spans="1:4">
      <c r="A425" s="27">
        <v>42422</v>
      </c>
      <c r="B425" s="51" t="s">
        <v>66</v>
      </c>
      <c r="C425" s="47">
        <v>306</v>
      </c>
      <c r="D425" s="47">
        <v>212</v>
      </c>
    </row>
    <row r="426" spans="1:4">
      <c r="A426" s="27">
        <v>42423</v>
      </c>
      <c r="B426" s="51" t="s">
        <v>66</v>
      </c>
      <c r="C426" s="47">
        <v>551</v>
      </c>
      <c r="D426" s="47">
        <v>317</v>
      </c>
    </row>
    <row r="427" spans="1:4">
      <c r="A427" s="27">
        <v>42424</v>
      </c>
      <c r="B427" s="51" t="s">
        <v>66</v>
      </c>
      <c r="C427" s="47">
        <v>327</v>
      </c>
      <c r="D427" s="47">
        <v>258</v>
      </c>
    </row>
    <row r="428" spans="1:4">
      <c r="A428" s="27">
        <v>42425</v>
      </c>
      <c r="B428" s="51" t="s">
        <v>66</v>
      </c>
      <c r="C428" s="47">
        <v>526</v>
      </c>
      <c r="D428" s="47">
        <v>278</v>
      </c>
    </row>
    <row r="429" spans="1:4">
      <c r="A429" s="27">
        <v>42426</v>
      </c>
      <c r="B429" s="51" t="s">
        <v>66</v>
      </c>
      <c r="C429" s="47">
        <v>274</v>
      </c>
      <c r="D429" s="47">
        <v>238</v>
      </c>
    </row>
    <row r="430" spans="1:4">
      <c r="A430" s="27">
        <v>42427</v>
      </c>
      <c r="B430" s="51" t="s">
        <v>66</v>
      </c>
      <c r="C430" s="47">
        <v>114</v>
      </c>
      <c r="D430" s="47">
        <v>105</v>
      </c>
    </row>
    <row r="431" spans="1:4">
      <c r="A431" s="27">
        <v>42428</v>
      </c>
      <c r="B431" s="51" t="s">
        <v>66</v>
      </c>
      <c r="C431" s="47">
        <v>63</v>
      </c>
      <c r="D431" s="47">
        <v>62</v>
      </c>
    </row>
    <row r="432" spans="1:4">
      <c r="A432" s="27">
        <v>42429</v>
      </c>
      <c r="B432" s="51" t="s">
        <v>66</v>
      </c>
      <c r="C432" s="47">
        <v>313</v>
      </c>
      <c r="D432" s="47">
        <v>189</v>
      </c>
    </row>
    <row r="433" spans="1:4">
      <c r="A433" s="27">
        <v>42430</v>
      </c>
      <c r="B433" s="51" t="s">
        <v>66</v>
      </c>
      <c r="C433" s="47">
        <v>287</v>
      </c>
      <c r="D433" s="47">
        <v>167</v>
      </c>
    </row>
    <row r="434" spans="1:4">
      <c r="A434" s="27">
        <v>42431</v>
      </c>
      <c r="B434" s="51" t="s">
        <v>66</v>
      </c>
      <c r="C434" s="47">
        <v>380</v>
      </c>
      <c r="D434" s="47">
        <v>221</v>
      </c>
    </row>
    <row r="435" spans="1:4">
      <c r="A435" s="27">
        <v>42432</v>
      </c>
      <c r="B435" s="51" t="s">
        <v>66</v>
      </c>
      <c r="C435" s="47">
        <v>300</v>
      </c>
      <c r="D435" s="47">
        <v>243</v>
      </c>
    </row>
    <row r="436" spans="1:4">
      <c r="A436" s="27">
        <v>42433</v>
      </c>
      <c r="B436" s="51" t="s">
        <v>66</v>
      </c>
      <c r="C436" s="47">
        <v>362</v>
      </c>
      <c r="D436" s="47">
        <v>231</v>
      </c>
    </row>
    <row r="437" spans="1:4">
      <c r="A437" s="27">
        <v>42434</v>
      </c>
      <c r="B437" s="51" t="s">
        <v>66</v>
      </c>
      <c r="C437" s="47">
        <v>203</v>
      </c>
      <c r="D437" s="47">
        <v>160</v>
      </c>
    </row>
    <row r="438" spans="1:4">
      <c r="A438" s="27">
        <v>42435</v>
      </c>
      <c r="B438" s="51" t="s">
        <v>66</v>
      </c>
      <c r="C438" s="47">
        <v>115</v>
      </c>
      <c r="D438" s="47">
        <v>103</v>
      </c>
    </row>
    <row r="439" spans="1:4">
      <c r="A439" s="27">
        <v>42436</v>
      </c>
      <c r="B439" s="51" t="s">
        <v>66</v>
      </c>
      <c r="C439" s="47">
        <v>352</v>
      </c>
      <c r="D439" s="47">
        <v>239</v>
      </c>
    </row>
    <row r="440" spans="1:4">
      <c r="A440" s="27">
        <v>42437</v>
      </c>
      <c r="B440" s="51" t="s">
        <v>66</v>
      </c>
      <c r="C440" s="47">
        <v>1716</v>
      </c>
      <c r="D440" s="47">
        <v>304</v>
      </c>
    </row>
    <row r="441" spans="1:4">
      <c r="A441" s="27">
        <v>42438</v>
      </c>
      <c r="B441" s="51" t="s">
        <v>66</v>
      </c>
      <c r="C441" s="47">
        <v>495</v>
      </c>
      <c r="D441" s="47">
        <v>383</v>
      </c>
    </row>
    <row r="442" spans="1:4">
      <c r="A442" s="27">
        <v>42439</v>
      </c>
      <c r="B442" s="51" t="s">
        <v>66</v>
      </c>
      <c r="C442" s="47">
        <v>419</v>
      </c>
      <c r="D442" s="47">
        <v>279</v>
      </c>
    </row>
    <row r="443" spans="1:4">
      <c r="A443" s="27">
        <v>42440</v>
      </c>
      <c r="B443" s="51" t="s">
        <v>66</v>
      </c>
      <c r="C443" s="47">
        <v>302</v>
      </c>
      <c r="D443" s="47">
        <v>279</v>
      </c>
    </row>
    <row r="444" spans="1:4">
      <c r="A444" s="27">
        <v>42441</v>
      </c>
      <c r="B444" s="51" t="s">
        <v>66</v>
      </c>
      <c r="C444" s="47">
        <v>164</v>
      </c>
      <c r="D444" s="47">
        <v>131</v>
      </c>
    </row>
    <row r="445" spans="1:4">
      <c r="A445" s="27">
        <v>42442</v>
      </c>
      <c r="B445" s="51" t="s">
        <v>66</v>
      </c>
      <c r="C445" s="47">
        <v>344</v>
      </c>
      <c r="D445" s="47">
        <v>225</v>
      </c>
    </row>
    <row r="446" spans="1:4">
      <c r="A446" s="27">
        <v>42443</v>
      </c>
      <c r="B446" s="51" t="s">
        <v>66</v>
      </c>
      <c r="C446" s="47">
        <v>155</v>
      </c>
      <c r="D446" s="47">
        <v>135</v>
      </c>
    </row>
    <row r="447" spans="1:4">
      <c r="A447" s="27">
        <v>42444</v>
      </c>
      <c r="B447" s="51" t="s">
        <v>66</v>
      </c>
      <c r="C447" s="47">
        <v>598</v>
      </c>
      <c r="D447" s="47">
        <v>380</v>
      </c>
    </row>
    <row r="448" spans="1:4">
      <c r="A448" s="27">
        <v>42445</v>
      </c>
      <c r="B448" s="51" t="s">
        <v>66</v>
      </c>
      <c r="C448" s="47">
        <v>305</v>
      </c>
      <c r="D448" s="47">
        <v>295</v>
      </c>
    </row>
    <row r="449" spans="1:4">
      <c r="A449" s="27">
        <v>42446</v>
      </c>
      <c r="B449" s="51" t="s">
        <v>66</v>
      </c>
      <c r="C449" s="47">
        <v>306</v>
      </c>
      <c r="D449" s="47">
        <v>289</v>
      </c>
    </row>
    <row r="450" spans="1:4">
      <c r="A450" s="27">
        <v>42447</v>
      </c>
      <c r="B450" s="51" t="s">
        <v>66</v>
      </c>
      <c r="C450" s="47">
        <v>1845</v>
      </c>
      <c r="D450" s="47">
        <v>345</v>
      </c>
    </row>
    <row r="451" spans="1:4">
      <c r="A451" s="27">
        <v>42448</v>
      </c>
      <c r="B451" s="51" t="s">
        <v>66</v>
      </c>
      <c r="C451" s="47">
        <v>447</v>
      </c>
      <c r="D451" s="47">
        <v>188</v>
      </c>
    </row>
    <row r="452" spans="1:4">
      <c r="A452" s="27">
        <v>42449</v>
      </c>
      <c r="B452" s="51" t="s">
        <v>66</v>
      </c>
      <c r="C452" s="47">
        <v>126</v>
      </c>
      <c r="D452" s="47">
        <v>108</v>
      </c>
    </row>
    <row r="453" spans="1:4">
      <c r="A453" s="27">
        <v>42450</v>
      </c>
      <c r="B453" s="51" t="s">
        <v>66</v>
      </c>
      <c r="C453" s="47">
        <v>386</v>
      </c>
      <c r="D453" s="47">
        <v>232</v>
      </c>
    </row>
    <row r="454" spans="1:4">
      <c r="A454" s="27">
        <v>42451</v>
      </c>
      <c r="B454" s="51" t="s">
        <v>66</v>
      </c>
      <c r="C454" s="47">
        <v>330</v>
      </c>
      <c r="D454" s="47">
        <v>285</v>
      </c>
    </row>
    <row r="455" spans="1:4">
      <c r="A455" s="27">
        <v>42452</v>
      </c>
      <c r="B455" s="51" t="s">
        <v>66</v>
      </c>
      <c r="C455" s="47">
        <v>325</v>
      </c>
      <c r="D455" s="47">
        <v>258</v>
      </c>
    </row>
    <row r="456" spans="1:4">
      <c r="A456" s="27">
        <v>42453</v>
      </c>
      <c r="B456" s="51" t="s">
        <v>66</v>
      </c>
      <c r="C456" s="47">
        <v>270</v>
      </c>
      <c r="D456" s="47">
        <v>199</v>
      </c>
    </row>
    <row r="457" spans="1:4">
      <c r="A457" s="27">
        <v>42454</v>
      </c>
      <c r="B457" s="51" t="s">
        <v>66</v>
      </c>
      <c r="C457" s="47">
        <v>144</v>
      </c>
      <c r="D457" s="47">
        <v>129</v>
      </c>
    </row>
    <row r="458" spans="1:4">
      <c r="A458" s="27">
        <v>42455</v>
      </c>
      <c r="B458" s="51" t="s">
        <v>66</v>
      </c>
      <c r="C458" s="47">
        <v>196</v>
      </c>
      <c r="D458" s="47">
        <v>132</v>
      </c>
    </row>
    <row r="459" spans="1:4">
      <c r="A459" s="27">
        <v>42456</v>
      </c>
      <c r="B459" s="51" t="s">
        <v>66</v>
      </c>
      <c r="C459" s="47">
        <v>113</v>
      </c>
      <c r="D459" s="47">
        <v>107</v>
      </c>
    </row>
    <row r="460" spans="1:4">
      <c r="A460" s="27">
        <v>42457</v>
      </c>
      <c r="B460" s="51" t="s">
        <v>66</v>
      </c>
      <c r="C460" s="47">
        <v>149</v>
      </c>
      <c r="D460" s="47">
        <v>95</v>
      </c>
    </row>
    <row r="461" spans="1:4">
      <c r="A461" s="27">
        <v>42458</v>
      </c>
      <c r="B461" s="51" t="s">
        <v>66</v>
      </c>
      <c r="C461" s="47">
        <v>257</v>
      </c>
      <c r="D461" s="47">
        <v>183</v>
      </c>
    </row>
    <row r="462" spans="1:4">
      <c r="A462" s="27">
        <v>42459</v>
      </c>
      <c r="B462" s="51" t="s">
        <v>66</v>
      </c>
      <c r="C462" s="47">
        <v>355</v>
      </c>
      <c r="D462" s="47">
        <v>185</v>
      </c>
    </row>
    <row r="463" spans="1:4">
      <c r="A463" s="27">
        <v>42460</v>
      </c>
      <c r="B463" s="51" t="s">
        <v>66</v>
      </c>
      <c r="C463" s="47">
        <v>353</v>
      </c>
      <c r="D463" s="47">
        <v>208</v>
      </c>
    </row>
    <row r="464" spans="1:4">
      <c r="A464" s="27">
        <v>42461</v>
      </c>
      <c r="B464" s="51" t="s">
        <v>66</v>
      </c>
      <c r="C464" s="47">
        <v>399</v>
      </c>
      <c r="D464" s="47">
        <v>202</v>
      </c>
    </row>
    <row r="465" spans="1:4">
      <c r="A465" s="27">
        <v>42462</v>
      </c>
      <c r="B465" s="51" t="s">
        <v>66</v>
      </c>
      <c r="C465" s="47">
        <v>289</v>
      </c>
      <c r="D465" s="47">
        <v>197</v>
      </c>
    </row>
    <row r="466" spans="1:4">
      <c r="A466" s="27">
        <v>42463</v>
      </c>
      <c r="B466" s="51" t="s">
        <v>66</v>
      </c>
      <c r="C466" s="47">
        <v>161</v>
      </c>
      <c r="D466" s="47">
        <v>145</v>
      </c>
    </row>
    <row r="467" spans="1:4">
      <c r="A467" s="27">
        <v>42464</v>
      </c>
      <c r="B467" s="51" t="s">
        <v>66</v>
      </c>
      <c r="C467" s="47">
        <v>428</v>
      </c>
      <c r="D467" s="47">
        <v>301</v>
      </c>
    </row>
    <row r="468" spans="1:4">
      <c r="A468" s="27">
        <v>42465</v>
      </c>
      <c r="B468" s="51" t="s">
        <v>66</v>
      </c>
      <c r="C468" s="47">
        <v>273</v>
      </c>
      <c r="D468" s="47">
        <v>231</v>
      </c>
    </row>
    <row r="469" spans="1:4">
      <c r="A469" s="27">
        <v>42466</v>
      </c>
      <c r="B469" s="51" t="s">
        <v>66</v>
      </c>
      <c r="C469" s="47">
        <v>451</v>
      </c>
      <c r="D469" s="47">
        <v>288</v>
      </c>
    </row>
    <row r="470" spans="1:4">
      <c r="A470" s="27">
        <v>42467</v>
      </c>
      <c r="B470" s="51" t="s">
        <v>66</v>
      </c>
      <c r="C470" s="47">
        <v>406</v>
      </c>
      <c r="D470" s="47">
        <v>304</v>
      </c>
    </row>
    <row r="471" spans="1:4">
      <c r="A471" s="27">
        <v>42468</v>
      </c>
      <c r="B471" s="51" t="s">
        <v>66</v>
      </c>
      <c r="C471" s="47">
        <v>448</v>
      </c>
      <c r="D471" s="47">
        <v>312</v>
      </c>
    </row>
    <row r="472" spans="1:4">
      <c r="A472" s="27">
        <v>42469</v>
      </c>
      <c r="B472" s="51" t="s">
        <v>66</v>
      </c>
      <c r="C472" s="47">
        <v>140</v>
      </c>
      <c r="D472" s="47">
        <v>126</v>
      </c>
    </row>
    <row r="473" spans="1:4">
      <c r="A473" s="27">
        <v>42470</v>
      </c>
      <c r="B473" s="51" t="s">
        <v>66</v>
      </c>
      <c r="C473" s="47">
        <v>227</v>
      </c>
      <c r="D473" s="47">
        <v>134</v>
      </c>
    </row>
    <row r="474" spans="1:4">
      <c r="A474" s="27">
        <v>42471</v>
      </c>
      <c r="B474" s="51" t="s">
        <v>66</v>
      </c>
      <c r="C474" s="47">
        <v>292</v>
      </c>
      <c r="D474" s="47">
        <v>199</v>
      </c>
    </row>
    <row r="475" spans="1:4">
      <c r="A475" s="27">
        <v>42472</v>
      </c>
      <c r="B475" s="51" t="s">
        <v>66</v>
      </c>
      <c r="C475" s="47">
        <v>296</v>
      </c>
      <c r="D475" s="47">
        <v>214</v>
      </c>
    </row>
    <row r="476" spans="1:4">
      <c r="A476" s="27">
        <v>42473</v>
      </c>
      <c r="B476" s="51" t="s">
        <v>66</v>
      </c>
      <c r="C476" s="47">
        <v>337</v>
      </c>
      <c r="D476" s="47">
        <v>266</v>
      </c>
    </row>
    <row r="477" spans="1:4">
      <c r="A477" s="27">
        <v>42474</v>
      </c>
      <c r="B477" s="51" t="s">
        <v>66</v>
      </c>
      <c r="C477" s="47">
        <v>223</v>
      </c>
      <c r="D477" s="47">
        <v>184</v>
      </c>
    </row>
    <row r="478" spans="1:4">
      <c r="A478" s="27">
        <v>42475</v>
      </c>
      <c r="B478" s="51" t="s">
        <v>66</v>
      </c>
      <c r="C478" s="47">
        <v>279</v>
      </c>
      <c r="D478" s="47">
        <v>216</v>
      </c>
    </row>
    <row r="479" spans="1:4">
      <c r="A479" s="27">
        <v>42476</v>
      </c>
      <c r="B479" s="51" t="s">
        <v>66</v>
      </c>
      <c r="C479" s="47">
        <v>183</v>
      </c>
      <c r="D479" s="47">
        <v>129</v>
      </c>
    </row>
    <row r="480" spans="1:4">
      <c r="A480" s="27">
        <v>42477</v>
      </c>
      <c r="B480" s="51" t="s">
        <v>66</v>
      </c>
      <c r="C480" s="47">
        <v>106</v>
      </c>
      <c r="D480" s="47">
        <v>83</v>
      </c>
    </row>
    <row r="481" spans="1:4">
      <c r="A481" s="27">
        <v>42478</v>
      </c>
      <c r="B481" s="51" t="s">
        <v>66</v>
      </c>
      <c r="C481" s="47">
        <v>277</v>
      </c>
      <c r="D481" s="47">
        <v>219</v>
      </c>
    </row>
    <row r="482" spans="1:4">
      <c r="A482" s="27">
        <v>42479</v>
      </c>
      <c r="B482" s="51" t="s">
        <v>66</v>
      </c>
      <c r="C482" s="47">
        <v>313</v>
      </c>
      <c r="D482" s="47">
        <v>270</v>
      </c>
    </row>
    <row r="483" spans="1:4">
      <c r="A483" s="27">
        <v>42480</v>
      </c>
      <c r="B483" s="51" t="s">
        <v>66</v>
      </c>
      <c r="C483" s="47">
        <v>469</v>
      </c>
      <c r="D483" s="47">
        <v>363</v>
      </c>
    </row>
    <row r="484" spans="1:4">
      <c r="A484" s="27">
        <v>42481</v>
      </c>
      <c r="B484" s="51" t="s">
        <v>66</v>
      </c>
      <c r="C484" s="47">
        <v>245</v>
      </c>
      <c r="D484" s="47">
        <v>179</v>
      </c>
    </row>
    <row r="485" spans="1:4">
      <c r="A485" s="27">
        <v>42482</v>
      </c>
      <c r="B485" s="51" t="s">
        <v>66</v>
      </c>
      <c r="C485" s="47">
        <v>263</v>
      </c>
      <c r="D485" s="47">
        <v>209</v>
      </c>
    </row>
    <row r="486" spans="1:4">
      <c r="A486" s="27">
        <v>42483</v>
      </c>
      <c r="B486" s="51" t="s">
        <v>66</v>
      </c>
      <c r="C486" s="47">
        <v>222</v>
      </c>
      <c r="D486" s="47">
        <v>168</v>
      </c>
    </row>
    <row r="487" spans="1:4">
      <c r="A487" s="27">
        <v>42484</v>
      </c>
      <c r="B487" s="51" t="s">
        <v>66</v>
      </c>
      <c r="C487" s="47">
        <v>101</v>
      </c>
      <c r="D487" s="47">
        <v>80</v>
      </c>
    </row>
    <row r="488" spans="1:4">
      <c r="A488" s="27">
        <v>42485</v>
      </c>
      <c r="B488" s="51" t="s">
        <v>66</v>
      </c>
      <c r="C488" s="47">
        <v>70</v>
      </c>
      <c r="D488" s="47">
        <v>61</v>
      </c>
    </row>
    <row r="489" spans="1:4">
      <c r="A489" s="27">
        <v>42486</v>
      </c>
      <c r="B489" s="51" t="s">
        <v>66</v>
      </c>
      <c r="C489" s="47">
        <v>300</v>
      </c>
      <c r="D489" s="47">
        <v>244</v>
      </c>
    </row>
    <row r="490" spans="1:4">
      <c r="A490" s="27">
        <v>42487</v>
      </c>
      <c r="B490" s="51" t="s">
        <v>66</v>
      </c>
      <c r="C490" s="47">
        <v>236</v>
      </c>
      <c r="D490" s="47">
        <v>221</v>
      </c>
    </row>
    <row r="491" spans="1:4">
      <c r="A491" s="27">
        <v>42488</v>
      </c>
      <c r="B491" s="51" t="s">
        <v>66</v>
      </c>
      <c r="C491" s="47">
        <v>395</v>
      </c>
      <c r="D491" s="47">
        <v>221</v>
      </c>
    </row>
    <row r="492" spans="1:4">
      <c r="A492" s="27">
        <v>42489</v>
      </c>
      <c r="B492" s="51" t="s">
        <v>66</v>
      </c>
      <c r="C492" s="47">
        <v>316</v>
      </c>
      <c r="D492" s="47">
        <v>204</v>
      </c>
    </row>
    <row r="493" spans="1:4">
      <c r="A493" s="27">
        <v>42490</v>
      </c>
      <c r="B493" s="51" t="s">
        <v>66</v>
      </c>
      <c r="C493" s="47">
        <v>176</v>
      </c>
      <c r="D493" s="47">
        <v>124</v>
      </c>
    </row>
    <row r="494" spans="1:4">
      <c r="A494" s="27">
        <v>42491</v>
      </c>
      <c r="B494" s="51" t="s">
        <v>66</v>
      </c>
      <c r="C494" s="47">
        <v>662</v>
      </c>
      <c r="D494" s="47">
        <v>189</v>
      </c>
    </row>
    <row r="495" spans="1:4">
      <c r="A495" s="27">
        <v>42492</v>
      </c>
      <c r="B495" s="51" t="s">
        <v>66</v>
      </c>
      <c r="C495" s="47">
        <v>309</v>
      </c>
      <c r="D495" s="47">
        <v>215</v>
      </c>
    </row>
    <row r="496" spans="1:4">
      <c r="A496" s="27">
        <v>42493</v>
      </c>
      <c r="B496" s="51" t="s">
        <v>66</v>
      </c>
      <c r="C496" s="47">
        <v>627</v>
      </c>
      <c r="D496" s="47">
        <v>375</v>
      </c>
    </row>
    <row r="497" spans="1:4">
      <c r="A497" s="27">
        <v>42494</v>
      </c>
      <c r="B497" s="51" t="s">
        <v>66</v>
      </c>
      <c r="C497" s="47">
        <v>363</v>
      </c>
      <c r="D497" s="47">
        <v>266</v>
      </c>
    </row>
    <row r="498" spans="1:4">
      <c r="A498" s="27">
        <v>42495</v>
      </c>
      <c r="B498" s="51" t="s">
        <v>66</v>
      </c>
      <c r="C498" s="47">
        <v>261</v>
      </c>
      <c r="D498" s="47">
        <v>225</v>
      </c>
    </row>
    <row r="499" spans="1:4">
      <c r="A499" s="27">
        <v>42496</v>
      </c>
      <c r="B499" s="51" t="s">
        <v>66</v>
      </c>
      <c r="C499" s="47">
        <v>364</v>
      </c>
      <c r="D499" s="47">
        <v>322</v>
      </c>
    </row>
    <row r="500" spans="1:4">
      <c r="A500" s="27">
        <v>42497</v>
      </c>
      <c r="B500" s="51" t="s">
        <v>66</v>
      </c>
      <c r="C500" s="47">
        <v>184</v>
      </c>
      <c r="D500" s="47">
        <v>150</v>
      </c>
    </row>
    <row r="501" spans="1:4">
      <c r="A501" s="27">
        <v>42498</v>
      </c>
      <c r="B501" s="51" t="s">
        <v>66</v>
      </c>
      <c r="C501" s="47">
        <v>210</v>
      </c>
      <c r="D501" s="47">
        <v>110</v>
      </c>
    </row>
    <row r="502" spans="1:4">
      <c r="A502" s="27">
        <v>42499</v>
      </c>
      <c r="B502" s="51" t="s">
        <v>66</v>
      </c>
      <c r="C502" s="47">
        <v>443</v>
      </c>
      <c r="D502" s="47">
        <v>374</v>
      </c>
    </row>
    <row r="503" spans="1:4">
      <c r="A503" s="27">
        <v>42500</v>
      </c>
      <c r="B503" s="51" t="s">
        <v>66</v>
      </c>
      <c r="C503" s="47">
        <v>348</v>
      </c>
      <c r="D503" s="47">
        <v>278</v>
      </c>
    </row>
    <row r="504" spans="1:4">
      <c r="A504" s="27">
        <v>42501</v>
      </c>
      <c r="B504" s="51" t="s">
        <v>66</v>
      </c>
      <c r="C504" s="47">
        <v>434</v>
      </c>
      <c r="D504" s="47">
        <v>226</v>
      </c>
    </row>
    <row r="505" spans="1:4">
      <c r="A505" s="27">
        <v>42502</v>
      </c>
      <c r="B505" s="51" t="s">
        <v>66</v>
      </c>
      <c r="C505" s="47">
        <v>280</v>
      </c>
      <c r="D505" s="47">
        <v>244</v>
      </c>
    </row>
    <row r="506" spans="1:4">
      <c r="A506" s="27">
        <v>42503</v>
      </c>
      <c r="B506" s="51" t="s">
        <v>66</v>
      </c>
      <c r="C506" s="47">
        <v>254</v>
      </c>
      <c r="D506" s="47">
        <v>222</v>
      </c>
    </row>
    <row r="507" spans="1:4">
      <c r="A507" s="27">
        <v>42504</v>
      </c>
      <c r="B507" s="51" t="s">
        <v>66</v>
      </c>
      <c r="C507" s="47">
        <v>115</v>
      </c>
      <c r="D507" s="47">
        <v>110</v>
      </c>
    </row>
    <row r="508" spans="1:4">
      <c r="A508" s="27">
        <v>42505</v>
      </c>
      <c r="B508" s="51" t="s">
        <v>66</v>
      </c>
      <c r="C508" s="47">
        <v>110</v>
      </c>
      <c r="D508" s="47">
        <v>87</v>
      </c>
    </row>
    <row r="509" spans="1:4">
      <c r="A509" s="27">
        <v>42506</v>
      </c>
      <c r="B509" s="51" t="s">
        <v>66</v>
      </c>
      <c r="C509" s="47">
        <v>277</v>
      </c>
      <c r="D509" s="47">
        <v>139</v>
      </c>
    </row>
    <row r="510" spans="1:4">
      <c r="A510" s="27">
        <v>42507</v>
      </c>
      <c r="B510" s="51" t="s">
        <v>66</v>
      </c>
      <c r="C510" s="47">
        <v>244</v>
      </c>
      <c r="D510" s="47">
        <v>168</v>
      </c>
    </row>
    <row r="511" spans="1:4">
      <c r="A511" s="27">
        <v>42508</v>
      </c>
      <c r="B511" s="51" t="s">
        <v>66</v>
      </c>
      <c r="C511" s="47">
        <v>274</v>
      </c>
      <c r="D511" s="47">
        <v>220</v>
      </c>
    </row>
    <row r="512" spans="1:4">
      <c r="A512" s="27">
        <v>42509</v>
      </c>
      <c r="B512" s="51" t="s">
        <v>66</v>
      </c>
      <c r="C512" s="47">
        <v>260</v>
      </c>
      <c r="D512" s="47">
        <v>175</v>
      </c>
    </row>
    <row r="513" spans="1:4">
      <c r="A513" s="27">
        <v>42510</v>
      </c>
      <c r="B513" s="51" t="s">
        <v>66</v>
      </c>
      <c r="C513" s="47">
        <v>310</v>
      </c>
      <c r="D513" s="47">
        <v>207</v>
      </c>
    </row>
    <row r="514" spans="1:4">
      <c r="A514" s="27">
        <v>42511</v>
      </c>
      <c r="B514" s="51" t="s">
        <v>66</v>
      </c>
      <c r="C514" s="47">
        <v>148</v>
      </c>
      <c r="D514" s="47">
        <v>127</v>
      </c>
    </row>
    <row r="515" spans="1:4">
      <c r="A515" s="27">
        <v>42512</v>
      </c>
      <c r="B515" s="51" t="s">
        <v>66</v>
      </c>
      <c r="C515" s="47">
        <v>101</v>
      </c>
      <c r="D515" s="47">
        <v>78</v>
      </c>
    </row>
    <row r="516" spans="1:4">
      <c r="A516" s="27">
        <v>42513</v>
      </c>
      <c r="B516" s="51" t="s">
        <v>66</v>
      </c>
      <c r="C516" s="47">
        <v>327</v>
      </c>
      <c r="D516" s="47">
        <v>208</v>
      </c>
    </row>
    <row r="517" spans="1:4">
      <c r="A517" s="27">
        <v>42514</v>
      </c>
      <c r="B517" s="51" t="s">
        <v>66</v>
      </c>
      <c r="C517" s="47">
        <v>288</v>
      </c>
      <c r="D517" s="47">
        <v>236</v>
      </c>
    </row>
    <row r="518" spans="1:4">
      <c r="A518" s="27">
        <v>42515</v>
      </c>
      <c r="B518" s="51" t="s">
        <v>66</v>
      </c>
      <c r="C518" s="47">
        <v>284</v>
      </c>
      <c r="D518" s="47">
        <v>252</v>
      </c>
    </row>
    <row r="519" spans="1:4">
      <c r="A519" s="27">
        <v>42516</v>
      </c>
      <c r="B519" s="51" t="s">
        <v>66</v>
      </c>
      <c r="C519" s="47">
        <v>349</v>
      </c>
      <c r="D519" s="47">
        <v>272</v>
      </c>
    </row>
    <row r="520" spans="1:4">
      <c r="A520" s="27">
        <v>42517</v>
      </c>
      <c r="B520" s="51" t="s">
        <v>66</v>
      </c>
      <c r="C520" s="47">
        <v>328</v>
      </c>
      <c r="D520" s="47">
        <v>230</v>
      </c>
    </row>
    <row r="521" spans="1:4">
      <c r="A521" s="27">
        <v>42518</v>
      </c>
      <c r="B521" s="51" t="s">
        <v>66</v>
      </c>
      <c r="C521" s="47">
        <v>392</v>
      </c>
      <c r="D521" s="47">
        <v>147</v>
      </c>
    </row>
    <row r="522" spans="1:4">
      <c r="A522" s="27">
        <v>42519</v>
      </c>
      <c r="B522" s="51" t="s">
        <v>66</v>
      </c>
      <c r="C522" s="47">
        <v>174</v>
      </c>
      <c r="D522" s="47">
        <v>88</v>
      </c>
    </row>
    <row r="523" spans="1:4">
      <c r="A523" s="27">
        <v>42520</v>
      </c>
      <c r="B523" s="51" t="s">
        <v>66</v>
      </c>
      <c r="C523" s="47">
        <v>433</v>
      </c>
      <c r="D523" s="47">
        <v>228</v>
      </c>
    </row>
    <row r="524" spans="1:4">
      <c r="A524" s="27">
        <v>42521</v>
      </c>
      <c r="B524" s="51" t="s">
        <v>66</v>
      </c>
      <c r="C524" s="47">
        <v>332</v>
      </c>
      <c r="D524" s="47">
        <v>147</v>
      </c>
    </row>
    <row r="525" spans="1:4">
      <c r="A525" s="27">
        <v>42522</v>
      </c>
      <c r="B525" s="51" t="s">
        <v>66</v>
      </c>
      <c r="C525" s="47">
        <v>384</v>
      </c>
      <c r="D525" s="47">
        <v>122</v>
      </c>
    </row>
    <row r="526" spans="1:4">
      <c r="A526" s="27">
        <v>42523</v>
      </c>
      <c r="B526" s="51" t="s">
        <v>66</v>
      </c>
      <c r="C526" s="47">
        <v>753</v>
      </c>
      <c r="D526" s="47">
        <v>272</v>
      </c>
    </row>
    <row r="527" spans="1:4">
      <c r="A527" s="27">
        <v>42524</v>
      </c>
      <c r="B527" s="51" t="s">
        <v>66</v>
      </c>
      <c r="C527" s="47">
        <v>256</v>
      </c>
      <c r="D527" s="47">
        <v>134</v>
      </c>
    </row>
    <row r="528" spans="1:4">
      <c r="A528" s="27">
        <v>42525</v>
      </c>
      <c r="B528" s="51" t="s">
        <v>66</v>
      </c>
      <c r="C528" s="47">
        <v>791</v>
      </c>
      <c r="D528" s="47">
        <v>135</v>
      </c>
    </row>
    <row r="529" spans="1:4">
      <c r="A529" s="27">
        <v>42526</v>
      </c>
      <c r="B529" s="51" t="s">
        <v>66</v>
      </c>
      <c r="C529" s="47">
        <v>199</v>
      </c>
      <c r="D529" s="47">
        <v>106</v>
      </c>
    </row>
    <row r="530" spans="1:4">
      <c r="A530" s="27">
        <v>42527</v>
      </c>
      <c r="B530" s="51" t="s">
        <v>66</v>
      </c>
      <c r="C530" s="47">
        <v>728</v>
      </c>
      <c r="D530" s="47">
        <v>335</v>
      </c>
    </row>
    <row r="531" spans="1:4">
      <c r="A531" s="27">
        <v>42528</v>
      </c>
      <c r="B531" s="51" t="s">
        <v>66</v>
      </c>
      <c r="C531" s="47">
        <v>305</v>
      </c>
      <c r="D531" s="47">
        <v>231</v>
      </c>
    </row>
    <row r="532" spans="1:4">
      <c r="A532" s="27">
        <v>42529</v>
      </c>
      <c r="B532" s="51" t="s">
        <v>66</v>
      </c>
      <c r="C532" s="47">
        <v>415</v>
      </c>
      <c r="D532" s="47">
        <v>267</v>
      </c>
    </row>
    <row r="533" spans="1:4">
      <c r="A533" s="27">
        <v>42530</v>
      </c>
      <c r="B533" s="51" t="s">
        <v>66</v>
      </c>
      <c r="C533" s="47">
        <v>310</v>
      </c>
      <c r="D533" s="47">
        <v>230</v>
      </c>
    </row>
    <row r="534" spans="1:4">
      <c r="A534" s="27">
        <v>42531</v>
      </c>
      <c r="B534" s="51" t="s">
        <v>66</v>
      </c>
      <c r="C534" s="47">
        <v>309</v>
      </c>
      <c r="D534" s="47">
        <v>237</v>
      </c>
    </row>
    <row r="535" spans="1:4">
      <c r="A535" s="27">
        <v>42532</v>
      </c>
      <c r="B535" s="51" t="s">
        <v>66</v>
      </c>
      <c r="C535" s="47">
        <v>237</v>
      </c>
      <c r="D535" s="47">
        <v>190</v>
      </c>
    </row>
    <row r="536" spans="1:4">
      <c r="A536" s="27">
        <v>42533</v>
      </c>
      <c r="B536" s="51" t="s">
        <v>66</v>
      </c>
      <c r="C536" s="47">
        <v>130</v>
      </c>
      <c r="D536" s="47">
        <v>86</v>
      </c>
    </row>
    <row r="537" spans="1:4">
      <c r="A537" s="27">
        <v>42534</v>
      </c>
      <c r="B537" s="51" t="s">
        <v>66</v>
      </c>
      <c r="C537" s="47">
        <v>146</v>
      </c>
      <c r="D537" s="47">
        <v>109</v>
      </c>
    </row>
    <row r="538" spans="1:4">
      <c r="A538" s="27">
        <v>42535</v>
      </c>
      <c r="B538" s="51" t="s">
        <v>66</v>
      </c>
      <c r="C538" s="47">
        <v>302</v>
      </c>
      <c r="D538" s="47">
        <v>188</v>
      </c>
    </row>
    <row r="539" spans="1:4">
      <c r="A539" s="27">
        <v>42536</v>
      </c>
      <c r="B539" s="51" t="s">
        <v>66</v>
      </c>
      <c r="C539" s="47">
        <v>243</v>
      </c>
      <c r="D539" s="47">
        <v>221</v>
      </c>
    </row>
    <row r="540" spans="1:4">
      <c r="A540" s="27">
        <v>42537</v>
      </c>
      <c r="B540" s="51" t="s">
        <v>66</v>
      </c>
      <c r="C540" s="47">
        <v>287</v>
      </c>
      <c r="D540" s="47">
        <v>247</v>
      </c>
    </row>
    <row r="541" spans="1:4">
      <c r="A541" s="27">
        <v>42538</v>
      </c>
      <c r="B541" s="51" t="s">
        <v>66</v>
      </c>
      <c r="C541" s="47">
        <v>289</v>
      </c>
      <c r="D541" s="47">
        <v>199</v>
      </c>
    </row>
    <row r="542" spans="1:4">
      <c r="A542" s="27">
        <v>42539</v>
      </c>
      <c r="B542" s="51" t="s">
        <v>66</v>
      </c>
      <c r="C542" s="47">
        <v>186</v>
      </c>
      <c r="D542" s="47">
        <v>144</v>
      </c>
    </row>
    <row r="543" spans="1:4">
      <c r="A543" s="27">
        <v>42540</v>
      </c>
      <c r="B543" s="51" t="s">
        <v>66</v>
      </c>
      <c r="C543" s="47">
        <v>136</v>
      </c>
      <c r="D543" s="47">
        <v>106</v>
      </c>
    </row>
    <row r="544" spans="1:4">
      <c r="A544" s="27">
        <v>42541</v>
      </c>
      <c r="B544" s="51" t="s">
        <v>66</v>
      </c>
      <c r="C544" s="47">
        <v>386</v>
      </c>
      <c r="D544" s="47">
        <v>229</v>
      </c>
    </row>
    <row r="545" spans="1:4">
      <c r="A545" s="27">
        <v>42542</v>
      </c>
      <c r="B545" s="51" t="s">
        <v>66</v>
      </c>
      <c r="C545" s="47">
        <v>324</v>
      </c>
      <c r="D545" s="47">
        <v>255</v>
      </c>
    </row>
    <row r="546" spans="1:4">
      <c r="A546" s="27">
        <v>42543</v>
      </c>
      <c r="B546" s="51" t="s">
        <v>66</v>
      </c>
      <c r="C546" s="47">
        <v>221</v>
      </c>
      <c r="D546" s="47">
        <v>173</v>
      </c>
    </row>
    <row r="547" spans="1:4">
      <c r="A547" s="27">
        <v>42544</v>
      </c>
      <c r="B547" s="51" t="s">
        <v>66</v>
      </c>
      <c r="C547" s="47">
        <v>555</v>
      </c>
      <c r="D547" s="47">
        <v>351</v>
      </c>
    </row>
    <row r="548" spans="1:4">
      <c r="A548" s="27">
        <v>42545</v>
      </c>
      <c r="B548" s="51" t="s">
        <v>66</v>
      </c>
      <c r="C548" s="47">
        <v>370</v>
      </c>
      <c r="D548" s="47">
        <v>229</v>
      </c>
    </row>
    <row r="549" spans="1:4">
      <c r="A549" s="27">
        <v>42546</v>
      </c>
      <c r="B549" s="51" t="s">
        <v>66</v>
      </c>
      <c r="C549" s="47">
        <v>181</v>
      </c>
      <c r="D549" s="47">
        <v>159</v>
      </c>
    </row>
    <row r="550" spans="1:4">
      <c r="A550" s="27">
        <v>42547</v>
      </c>
      <c r="B550" s="51" t="s">
        <v>66</v>
      </c>
      <c r="C550" s="47">
        <v>196</v>
      </c>
      <c r="D550" s="47">
        <v>139</v>
      </c>
    </row>
    <row r="551" spans="1:4">
      <c r="A551" s="27">
        <v>42548</v>
      </c>
      <c r="B551" s="51" t="s">
        <v>66</v>
      </c>
      <c r="C551" s="47">
        <v>402</v>
      </c>
      <c r="D551" s="47">
        <v>193</v>
      </c>
    </row>
    <row r="552" spans="1:4">
      <c r="A552" s="27">
        <v>42549</v>
      </c>
      <c r="B552" s="51" t="s">
        <v>66</v>
      </c>
      <c r="C552" s="47">
        <v>217</v>
      </c>
      <c r="D552" s="47">
        <v>170</v>
      </c>
    </row>
    <row r="553" spans="1:4">
      <c r="A553" s="27">
        <v>42550</v>
      </c>
      <c r="B553" s="51" t="s">
        <v>66</v>
      </c>
      <c r="C553" s="47">
        <v>242</v>
      </c>
      <c r="D553" s="47">
        <v>191</v>
      </c>
    </row>
    <row r="554" spans="1:4">
      <c r="A554" s="27">
        <v>42551</v>
      </c>
      <c r="B554" s="51" t="s">
        <v>66</v>
      </c>
      <c r="C554" s="47">
        <v>398</v>
      </c>
      <c r="D554" s="47">
        <v>282</v>
      </c>
    </row>
    <row r="555" spans="1:4">
      <c r="A555" s="27">
        <v>42552</v>
      </c>
      <c r="B555" s="51" t="s">
        <v>66</v>
      </c>
      <c r="C555" s="47">
        <v>295</v>
      </c>
      <c r="D555" s="47">
        <v>229</v>
      </c>
    </row>
    <row r="556" spans="1:4">
      <c r="A556" s="27">
        <v>42553</v>
      </c>
      <c r="B556" s="51" t="s">
        <v>66</v>
      </c>
      <c r="C556" s="47">
        <v>207</v>
      </c>
      <c r="D556" s="47">
        <v>85</v>
      </c>
    </row>
    <row r="557" spans="1:4">
      <c r="A557" s="27">
        <v>42554</v>
      </c>
      <c r="B557" s="51" t="s">
        <v>66</v>
      </c>
      <c r="C557" s="47">
        <v>230</v>
      </c>
      <c r="D557" s="47">
        <v>143</v>
      </c>
    </row>
    <row r="558" spans="1:4">
      <c r="A558" s="27">
        <v>42555</v>
      </c>
      <c r="B558" s="51" t="s">
        <v>66</v>
      </c>
      <c r="C558" s="47">
        <v>343</v>
      </c>
      <c r="D558" s="47">
        <v>173</v>
      </c>
    </row>
    <row r="559" spans="1:4">
      <c r="A559" s="27">
        <v>42556</v>
      </c>
      <c r="B559" s="51" t="s">
        <v>66</v>
      </c>
      <c r="C559" s="47">
        <v>259</v>
      </c>
      <c r="D559" s="47">
        <v>195</v>
      </c>
    </row>
    <row r="560" spans="1:4">
      <c r="A560" s="27">
        <v>42557</v>
      </c>
      <c r="B560" s="51" t="s">
        <v>66</v>
      </c>
      <c r="C560" s="47">
        <v>298</v>
      </c>
      <c r="D560" s="47">
        <v>227</v>
      </c>
    </row>
    <row r="561" spans="1:4">
      <c r="A561" s="27">
        <v>42558</v>
      </c>
      <c r="B561" s="51" t="s">
        <v>66</v>
      </c>
      <c r="C561" s="47">
        <v>381</v>
      </c>
      <c r="D561" s="47">
        <v>219</v>
      </c>
    </row>
    <row r="562" spans="1:4">
      <c r="A562" s="27">
        <v>42559</v>
      </c>
      <c r="B562" s="51" t="s">
        <v>66</v>
      </c>
      <c r="C562" s="47">
        <v>270</v>
      </c>
      <c r="D562" s="47">
        <v>204</v>
      </c>
    </row>
    <row r="563" spans="1:4">
      <c r="A563" s="27">
        <v>42560</v>
      </c>
      <c r="B563" s="51" t="s">
        <v>66</v>
      </c>
      <c r="C563" s="47">
        <v>299</v>
      </c>
      <c r="D563" s="47">
        <v>127</v>
      </c>
    </row>
    <row r="564" spans="1:4">
      <c r="A564" s="27">
        <v>42561</v>
      </c>
      <c r="B564" s="51" t="s">
        <v>66</v>
      </c>
      <c r="C564" s="47">
        <v>125</v>
      </c>
      <c r="D564" s="47">
        <v>91</v>
      </c>
    </row>
    <row r="565" spans="1:4">
      <c r="A565" s="27">
        <v>42562</v>
      </c>
      <c r="B565" s="51" t="s">
        <v>66</v>
      </c>
      <c r="C565" s="47">
        <v>258</v>
      </c>
      <c r="D565" s="47">
        <v>206</v>
      </c>
    </row>
    <row r="566" spans="1:4">
      <c r="A566" s="27">
        <v>42563</v>
      </c>
      <c r="B566" s="51" t="s">
        <v>66</v>
      </c>
      <c r="C566" s="47">
        <v>702</v>
      </c>
      <c r="D566" s="47">
        <v>480</v>
      </c>
    </row>
    <row r="567" spans="1:4">
      <c r="A567" s="27">
        <v>42564</v>
      </c>
      <c r="B567" s="51" t="s">
        <v>66</v>
      </c>
      <c r="C567" s="47">
        <v>917</v>
      </c>
      <c r="D567" s="47">
        <v>629</v>
      </c>
    </row>
    <row r="568" spans="1:4">
      <c r="A568" s="27">
        <v>42565</v>
      </c>
      <c r="B568" s="51" t="s">
        <v>66</v>
      </c>
      <c r="C568" s="47">
        <v>353</v>
      </c>
      <c r="D568" s="47">
        <v>192</v>
      </c>
    </row>
    <row r="569" spans="1:4">
      <c r="A569" s="27">
        <v>42566</v>
      </c>
      <c r="B569" s="51" t="s">
        <v>66</v>
      </c>
      <c r="C569" s="47">
        <v>283</v>
      </c>
      <c r="D569" s="47">
        <v>205</v>
      </c>
    </row>
    <row r="570" spans="1:4">
      <c r="A570" s="27">
        <v>42567</v>
      </c>
      <c r="B570" s="51" t="s">
        <v>66</v>
      </c>
      <c r="C570" s="47">
        <v>218</v>
      </c>
      <c r="D570" s="47">
        <v>151</v>
      </c>
    </row>
    <row r="571" spans="1:4">
      <c r="A571" s="27">
        <v>42568</v>
      </c>
      <c r="B571" s="51" t="s">
        <v>66</v>
      </c>
      <c r="C571" s="47">
        <v>138</v>
      </c>
      <c r="D571" s="47">
        <v>101</v>
      </c>
    </row>
    <row r="572" spans="1:4">
      <c r="A572" s="27">
        <v>42569</v>
      </c>
      <c r="B572" s="51" t="s">
        <v>66</v>
      </c>
      <c r="C572" s="47">
        <v>297</v>
      </c>
      <c r="D572" s="47">
        <v>232</v>
      </c>
    </row>
    <row r="573" spans="1:4">
      <c r="A573" s="27">
        <v>42570</v>
      </c>
      <c r="B573" s="51" t="s">
        <v>66</v>
      </c>
      <c r="C573" s="47">
        <v>318</v>
      </c>
      <c r="D573" s="47">
        <v>188</v>
      </c>
    </row>
    <row r="574" spans="1:4">
      <c r="A574" s="27">
        <v>42571</v>
      </c>
      <c r="B574" s="51" t="s">
        <v>66</v>
      </c>
      <c r="C574" s="47">
        <v>261</v>
      </c>
      <c r="D574" s="47">
        <v>165</v>
      </c>
    </row>
    <row r="575" spans="1:4">
      <c r="A575" s="27">
        <v>42572</v>
      </c>
      <c r="B575" s="51" t="s">
        <v>66</v>
      </c>
      <c r="C575" s="47">
        <v>254</v>
      </c>
      <c r="D575" s="47">
        <v>225</v>
      </c>
    </row>
    <row r="576" spans="1:4">
      <c r="A576" s="27">
        <v>42573</v>
      </c>
      <c r="B576" s="51" t="s">
        <v>66</v>
      </c>
      <c r="C576" s="47">
        <v>306</v>
      </c>
      <c r="D576" s="47">
        <v>275</v>
      </c>
    </row>
    <row r="577" spans="1:4">
      <c r="A577" s="27">
        <v>42574</v>
      </c>
      <c r="B577" s="51" t="s">
        <v>66</v>
      </c>
      <c r="C577" s="47">
        <v>343</v>
      </c>
      <c r="D577" s="47">
        <v>175</v>
      </c>
    </row>
    <row r="578" spans="1:4">
      <c r="A578" s="27">
        <v>42575</v>
      </c>
      <c r="B578" s="51" t="s">
        <v>66</v>
      </c>
      <c r="C578" s="47">
        <v>208</v>
      </c>
      <c r="D578" s="47">
        <v>115</v>
      </c>
    </row>
    <row r="579" spans="1:4">
      <c r="A579" s="27">
        <v>42576</v>
      </c>
      <c r="B579" s="51" t="s">
        <v>66</v>
      </c>
      <c r="C579" s="47">
        <v>311</v>
      </c>
      <c r="D579" s="47">
        <v>151</v>
      </c>
    </row>
    <row r="580" spans="1:4">
      <c r="A580" s="27">
        <v>42577</v>
      </c>
      <c r="B580" s="51" t="s">
        <v>66</v>
      </c>
      <c r="C580" s="47">
        <v>337</v>
      </c>
      <c r="D580" s="47">
        <v>132</v>
      </c>
    </row>
    <row r="581" spans="1:4">
      <c r="A581" s="27">
        <v>42578</v>
      </c>
      <c r="B581" s="51" t="s">
        <v>66</v>
      </c>
      <c r="C581" s="47">
        <v>334</v>
      </c>
      <c r="D581" s="47">
        <v>191</v>
      </c>
    </row>
    <row r="582" spans="1:4">
      <c r="A582" s="27">
        <v>42579</v>
      </c>
      <c r="B582" s="51" t="s">
        <v>66</v>
      </c>
      <c r="C582" s="47">
        <v>283</v>
      </c>
      <c r="D582" s="47">
        <v>198</v>
      </c>
    </row>
    <row r="583" spans="1:4">
      <c r="A583" s="27">
        <v>42580</v>
      </c>
      <c r="B583" s="51" t="s">
        <v>66</v>
      </c>
      <c r="C583" s="47">
        <v>256</v>
      </c>
      <c r="D583" s="47">
        <v>158</v>
      </c>
    </row>
    <row r="584" spans="1:4">
      <c r="A584" s="27">
        <v>42581</v>
      </c>
      <c r="B584" s="51" t="s">
        <v>66</v>
      </c>
      <c r="C584" s="47">
        <v>240</v>
      </c>
      <c r="D584" s="47">
        <v>123</v>
      </c>
    </row>
    <row r="585" spans="1:4">
      <c r="A585" s="27">
        <v>42582</v>
      </c>
      <c r="B585" s="51" t="s">
        <v>66</v>
      </c>
      <c r="C585" s="47">
        <v>229</v>
      </c>
      <c r="D585" s="47">
        <v>138</v>
      </c>
    </row>
    <row r="586" spans="1:4">
      <c r="A586" s="27">
        <v>42583</v>
      </c>
      <c r="B586" s="51" t="s">
        <v>66</v>
      </c>
      <c r="C586" s="47">
        <v>313</v>
      </c>
      <c r="D586" s="47">
        <v>229</v>
      </c>
    </row>
    <row r="587" spans="1:4">
      <c r="A587" s="27">
        <v>42584</v>
      </c>
      <c r="B587" s="51" t="s">
        <v>66</v>
      </c>
      <c r="C587" s="47">
        <v>316</v>
      </c>
      <c r="D587" s="47">
        <v>236</v>
      </c>
    </row>
    <row r="588" spans="1:4">
      <c r="A588" s="27">
        <v>42585</v>
      </c>
      <c r="B588" s="51" t="s">
        <v>66</v>
      </c>
      <c r="C588" s="47">
        <v>265</v>
      </c>
      <c r="D588" s="47">
        <v>200</v>
      </c>
    </row>
    <row r="589" spans="1:4">
      <c r="A589" s="27">
        <v>42586</v>
      </c>
      <c r="B589" s="51" t="s">
        <v>66</v>
      </c>
      <c r="C589" s="47">
        <v>271</v>
      </c>
      <c r="D589" s="47">
        <v>188</v>
      </c>
    </row>
    <row r="590" spans="1:4">
      <c r="A590" s="27">
        <v>42587</v>
      </c>
      <c r="B590" s="51" t="s">
        <v>66</v>
      </c>
      <c r="C590" s="47">
        <v>243</v>
      </c>
      <c r="D590" s="47">
        <v>188</v>
      </c>
    </row>
    <row r="591" spans="1:4">
      <c r="A591" s="27">
        <v>42588</v>
      </c>
      <c r="B591" s="51" t="s">
        <v>66</v>
      </c>
      <c r="C591" s="47">
        <v>233</v>
      </c>
      <c r="D591" s="47">
        <v>135</v>
      </c>
    </row>
    <row r="592" spans="1:4">
      <c r="A592" s="27">
        <v>42589</v>
      </c>
      <c r="B592" s="51" t="s">
        <v>66</v>
      </c>
      <c r="C592" s="47">
        <v>132</v>
      </c>
      <c r="D592" s="47">
        <v>112</v>
      </c>
    </row>
    <row r="593" spans="1:4">
      <c r="A593" s="27">
        <v>42590</v>
      </c>
      <c r="B593" s="51" t="s">
        <v>66</v>
      </c>
      <c r="C593" s="47">
        <v>227</v>
      </c>
      <c r="D593" s="47">
        <v>140</v>
      </c>
    </row>
    <row r="594" spans="1:4">
      <c r="A594" s="27">
        <v>42591</v>
      </c>
      <c r="B594" s="51" t="s">
        <v>66</v>
      </c>
      <c r="C594" s="47">
        <v>284</v>
      </c>
      <c r="D594" s="47">
        <v>226</v>
      </c>
    </row>
    <row r="595" spans="1:4">
      <c r="A595" s="27">
        <v>42592</v>
      </c>
      <c r="B595" s="51" t="s">
        <v>66</v>
      </c>
      <c r="C595" s="47">
        <v>218</v>
      </c>
      <c r="D595" s="47">
        <v>161</v>
      </c>
    </row>
    <row r="596" spans="1:4">
      <c r="A596" s="27">
        <v>42593</v>
      </c>
      <c r="B596" s="51" t="s">
        <v>66</v>
      </c>
      <c r="C596" s="47">
        <v>362</v>
      </c>
      <c r="D596" s="47">
        <v>274</v>
      </c>
    </row>
    <row r="597" spans="1:4">
      <c r="A597" s="27">
        <v>42594</v>
      </c>
      <c r="B597" s="51" t="s">
        <v>66</v>
      </c>
      <c r="C597" s="47">
        <v>197</v>
      </c>
      <c r="D597" s="47">
        <v>168</v>
      </c>
    </row>
    <row r="598" spans="1:4">
      <c r="A598" s="27">
        <v>42595</v>
      </c>
      <c r="B598" s="51" t="s">
        <v>66</v>
      </c>
      <c r="C598" s="47">
        <v>172</v>
      </c>
      <c r="D598" s="47">
        <v>133</v>
      </c>
    </row>
    <row r="599" spans="1:4">
      <c r="A599" s="27">
        <v>42596</v>
      </c>
      <c r="B599" s="51" t="s">
        <v>66</v>
      </c>
      <c r="C599" s="47">
        <v>161</v>
      </c>
      <c r="D599" s="47">
        <v>73</v>
      </c>
    </row>
    <row r="600" spans="1:4">
      <c r="A600" s="27">
        <v>42597</v>
      </c>
      <c r="B600" s="51" t="s">
        <v>66</v>
      </c>
      <c r="C600" s="47">
        <v>251</v>
      </c>
      <c r="D600" s="47">
        <v>130</v>
      </c>
    </row>
    <row r="601" spans="1:4">
      <c r="A601" s="27">
        <v>42598</v>
      </c>
      <c r="B601" s="51" t="s">
        <v>66</v>
      </c>
      <c r="C601" s="47">
        <v>238</v>
      </c>
      <c r="D601" s="47">
        <v>186</v>
      </c>
    </row>
    <row r="602" spans="1:4">
      <c r="A602" s="27">
        <v>42599</v>
      </c>
      <c r="B602" s="51" t="s">
        <v>66</v>
      </c>
      <c r="C602" s="47">
        <v>207</v>
      </c>
      <c r="D602" s="47">
        <v>172</v>
      </c>
    </row>
    <row r="603" spans="1:4">
      <c r="A603" s="27">
        <v>42600</v>
      </c>
      <c r="B603" s="51" t="s">
        <v>66</v>
      </c>
      <c r="C603" s="47">
        <v>214</v>
      </c>
      <c r="D603" s="47">
        <v>178</v>
      </c>
    </row>
    <row r="604" spans="1:4">
      <c r="A604" s="27">
        <v>42601</v>
      </c>
      <c r="B604" s="51" t="s">
        <v>66</v>
      </c>
      <c r="C604" s="47">
        <v>235</v>
      </c>
      <c r="D604" s="47">
        <v>203</v>
      </c>
    </row>
    <row r="605" spans="1:4">
      <c r="A605" s="27">
        <v>42602</v>
      </c>
      <c r="B605" s="51" t="s">
        <v>66</v>
      </c>
      <c r="C605" s="47">
        <v>212</v>
      </c>
      <c r="D605" s="47">
        <v>127</v>
      </c>
    </row>
    <row r="606" spans="1:4">
      <c r="A606" s="27">
        <v>42603</v>
      </c>
      <c r="B606" s="51" t="s">
        <v>66</v>
      </c>
      <c r="C606" s="47">
        <v>207</v>
      </c>
      <c r="D606" s="47">
        <v>125</v>
      </c>
    </row>
    <row r="607" spans="1:4">
      <c r="A607" s="27">
        <v>42604</v>
      </c>
      <c r="B607" s="51" t="s">
        <v>66</v>
      </c>
      <c r="C607" s="47">
        <v>271</v>
      </c>
      <c r="D607" s="47">
        <v>180</v>
      </c>
    </row>
    <row r="608" spans="1:4">
      <c r="A608" s="27">
        <v>42605</v>
      </c>
      <c r="B608" s="51" t="s">
        <v>66</v>
      </c>
      <c r="C608" s="47">
        <v>265</v>
      </c>
      <c r="D608" s="47">
        <v>116</v>
      </c>
    </row>
    <row r="609" spans="1:4">
      <c r="A609" s="27">
        <v>42606</v>
      </c>
      <c r="B609" s="51" t="s">
        <v>66</v>
      </c>
      <c r="C609" s="47">
        <v>284</v>
      </c>
      <c r="D609" s="47">
        <v>218</v>
      </c>
    </row>
    <row r="610" spans="1:4">
      <c r="A610" s="27">
        <v>42607</v>
      </c>
      <c r="B610" s="51" t="s">
        <v>66</v>
      </c>
      <c r="C610" s="47">
        <v>225</v>
      </c>
      <c r="D610" s="47">
        <v>176</v>
      </c>
    </row>
    <row r="611" spans="1:4">
      <c r="A611" s="27">
        <v>42608</v>
      </c>
      <c r="B611" s="51" t="s">
        <v>66</v>
      </c>
      <c r="C611" s="47">
        <v>252</v>
      </c>
      <c r="D611" s="47">
        <v>193</v>
      </c>
    </row>
    <row r="612" spans="1:4">
      <c r="A612" s="27">
        <v>42609</v>
      </c>
      <c r="B612" s="51" t="s">
        <v>66</v>
      </c>
      <c r="C612" s="47">
        <v>152</v>
      </c>
      <c r="D612" s="47">
        <v>111</v>
      </c>
    </row>
    <row r="613" spans="1:4">
      <c r="A613" s="27">
        <v>42610</v>
      </c>
      <c r="B613" s="51" t="s">
        <v>66</v>
      </c>
      <c r="C613" s="47">
        <v>119</v>
      </c>
      <c r="D613" s="47">
        <v>98</v>
      </c>
    </row>
    <row r="614" spans="1:4">
      <c r="A614" s="27">
        <v>42611</v>
      </c>
      <c r="B614" s="51" t="s">
        <v>66</v>
      </c>
      <c r="C614" s="47">
        <v>243</v>
      </c>
      <c r="D614" s="47">
        <v>148</v>
      </c>
    </row>
    <row r="615" spans="1:4">
      <c r="A615" s="27">
        <v>42612</v>
      </c>
      <c r="B615" s="51" t="s">
        <v>66</v>
      </c>
      <c r="C615" s="47">
        <v>249</v>
      </c>
      <c r="D615" s="47">
        <v>194</v>
      </c>
    </row>
    <row r="616" spans="1:4">
      <c r="A616" s="27">
        <v>42613</v>
      </c>
      <c r="B616" s="51" t="s">
        <v>66</v>
      </c>
      <c r="C616" s="47">
        <v>225</v>
      </c>
      <c r="D616" s="47">
        <v>195</v>
      </c>
    </row>
    <row r="617" spans="1:4">
      <c r="A617" s="27">
        <v>42614</v>
      </c>
      <c r="B617" s="51" t="s">
        <v>66</v>
      </c>
      <c r="C617" s="47">
        <v>217</v>
      </c>
      <c r="D617" s="47">
        <v>181</v>
      </c>
    </row>
    <row r="618" spans="1:4">
      <c r="A618" s="27">
        <v>42615</v>
      </c>
      <c r="B618" s="51" t="s">
        <v>66</v>
      </c>
      <c r="C618" s="47">
        <v>278</v>
      </c>
      <c r="D618" s="47">
        <v>227</v>
      </c>
    </row>
    <row r="619" spans="1:4">
      <c r="A619" s="27">
        <v>42616</v>
      </c>
      <c r="B619" s="51" t="s">
        <v>66</v>
      </c>
      <c r="C619" s="47">
        <v>194</v>
      </c>
      <c r="D619" s="47">
        <v>145</v>
      </c>
    </row>
    <row r="620" spans="1:4">
      <c r="A620" s="27">
        <v>42617</v>
      </c>
      <c r="B620" s="51" t="s">
        <v>66</v>
      </c>
      <c r="C620" s="47">
        <v>84</v>
      </c>
      <c r="D620" s="47">
        <v>76</v>
      </c>
    </row>
    <row r="621" spans="1:4">
      <c r="A621" s="27">
        <v>42618</v>
      </c>
      <c r="B621" s="51" t="s">
        <v>66</v>
      </c>
      <c r="C621" s="47">
        <v>245</v>
      </c>
      <c r="D621" s="47">
        <v>209</v>
      </c>
    </row>
    <row r="622" spans="1:4">
      <c r="A622" s="27">
        <v>42619</v>
      </c>
      <c r="B622" s="51" t="s">
        <v>66</v>
      </c>
      <c r="C622" s="47">
        <v>319</v>
      </c>
      <c r="D622" s="47">
        <v>242</v>
      </c>
    </row>
    <row r="623" spans="1:4">
      <c r="A623" s="27">
        <v>42620</v>
      </c>
      <c r="B623" s="51" t="s">
        <v>66</v>
      </c>
      <c r="C623" s="47">
        <v>210</v>
      </c>
      <c r="D623" s="47">
        <v>187</v>
      </c>
    </row>
    <row r="624" spans="1:4">
      <c r="A624" s="27">
        <v>42621</v>
      </c>
      <c r="B624" s="51" t="s">
        <v>66</v>
      </c>
      <c r="C624" s="47">
        <v>231</v>
      </c>
      <c r="D624" s="47">
        <v>180</v>
      </c>
    </row>
    <row r="625" spans="1:4">
      <c r="A625" s="27">
        <v>42622</v>
      </c>
      <c r="B625" s="51" t="s">
        <v>66</v>
      </c>
      <c r="C625" s="47">
        <v>222</v>
      </c>
      <c r="D625" s="47">
        <v>201</v>
      </c>
    </row>
    <row r="626" spans="1:4">
      <c r="A626" s="27">
        <v>42623</v>
      </c>
      <c r="B626" s="51" t="s">
        <v>66</v>
      </c>
      <c r="C626" s="47">
        <v>174</v>
      </c>
      <c r="D626" s="47">
        <v>154</v>
      </c>
    </row>
    <row r="627" spans="1:4">
      <c r="A627" s="27">
        <v>42624</v>
      </c>
      <c r="B627" s="51" t="s">
        <v>66</v>
      </c>
      <c r="C627" s="47">
        <v>148</v>
      </c>
      <c r="D627" s="47">
        <v>126</v>
      </c>
    </row>
    <row r="628" spans="1:4">
      <c r="A628" s="27">
        <v>42625</v>
      </c>
      <c r="B628" s="51" t="s">
        <v>66</v>
      </c>
      <c r="C628" s="47">
        <v>310</v>
      </c>
      <c r="D628" s="47">
        <v>224</v>
      </c>
    </row>
    <row r="629" spans="1:4">
      <c r="A629" s="27">
        <v>42626</v>
      </c>
      <c r="B629" s="51" t="s">
        <v>66</v>
      </c>
      <c r="C629" s="47">
        <v>312</v>
      </c>
      <c r="D629" s="47">
        <v>250</v>
      </c>
    </row>
    <row r="630" spans="1:4">
      <c r="A630" s="27">
        <v>42627</v>
      </c>
      <c r="B630" s="51" t="s">
        <v>66</v>
      </c>
      <c r="C630" s="47">
        <v>279</v>
      </c>
      <c r="D630" s="47">
        <v>178</v>
      </c>
    </row>
    <row r="631" spans="1:4">
      <c r="A631" s="27">
        <v>42628</v>
      </c>
      <c r="B631" s="51" t="s">
        <v>66</v>
      </c>
      <c r="C631" s="47">
        <v>253</v>
      </c>
      <c r="D631" s="47">
        <v>219</v>
      </c>
    </row>
    <row r="632" spans="1:4">
      <c r="A632" s="27">
        <v>42629</v>
      </c>
      <c r="B632" s="51" t="s">
        <v>66</v>
      </c>
      <c r="C632" s="47">
        <v>205</v>
      </c>
      <c r="D632" s="47">
        <v>133</v>
      </c>
    </row>
    <row r="633" spans="1:4">
      <c r="A633" s="27">
        <v>42630</v>
      </c>
      <c r="B633" s="51" t="s">
        <v>66</v>
      </c>
      <c r="C633" s="47">
        <v>208</v>
      </c>
      <c r="D633" s="47">
        <v>145</v>
      </c>
    </row>
    <row r="634" spans="1:4">
      <c r="A634" s="27">
        <v>42631</v>
      </c>
      <c r="B634" s="51" t="s">
        <v>66</v>
      </c>
      <c r="C634" s="47">
        <v>219</v>
      </c>
      <c r="D634" s="47">
        <v>109</v>
      </c>
    </row>
    <row r="635" spans="1:4">
      <c r="A635" s="27">
        <v>42632</v>
      </c>
      <c r="B635" s="51" t="s">
        <v>66</v>
      </c>
      <c r="C635" s="47">
        <v>285</v>
      </c>
      <c r="D635" s="47">
        <v>174</v>
      </c>
    </row>
    <row r="636" spans="1:4">
      <c r="A636" s="27">
        <v>42633</v>
      </c>
      <c r="B636" s="51" t="s">
        <v>66</v>
      </c>
      <c r="C636" s="47">
        <v>317</v>
      </c>
      <c r="D636" s="47">
        <v>287</v>
      </c>
    </row>
    <row r="637" spans="1:4">
      <c r="A637" s="27">
        <v>42634</v>
      </c>
      <c r="B637" s="51" t="s">
        <v>66</v>
      </c>
      <c r="C637" s="47">
        <v>232</v>
      </c>
      <c r="D637" s="47">
        <v>215</v>
      </c>
    </row>
    <row r="638" spans="1:4">
      <c r="A638" s="27">
        <v>42635</v>
      </c>
      <c r="B638" s="51" t="s">
        <v>66</v>
      </c>
      <c r="C638" s="47">
        <v>248</v>
      </c>
      <c r="D638" s="47">
        <v>191</v>
      </c>
    </row>
    <row r="639" spans="1:4">
      <c r="A639" s="27">
        <v>42636</v>
      </c>
      <c r="B639" s="51" t="s">
        <v>66</v>
      </c>
      <c r="C639" s="47">
        <v>255</v>
      </c>
      <c r="D639" s="47">
        <v>205</v>
      </c>
    </row>
    <row r="640" spans="1:4">
      <c r="A640" s="27">
        <v>42637</v>
      </c>
      <c r="B640" s="51" t="s">
        <v>66</v>
      </c>
      <c r="C640" s="47">
        <v>134</v>
      </c>
      <c r="D640" s="47">
        <v>113</v>
      </c>
    </row>
    <row r="641" spans="1:4">
      <c r="A641" s="27">
        <v>42638</v>
      </c>
      <c r="B641" s="51" t="s">
        <v>66</v>
      </c>
      <c r="C641" s="47">
        <v>84</v>
      </c>
      <c r="D641" s="47">
        <v>76</v>
      </c>
    </row>
    <row r="642" spans="1:4">
      <c r="A642" s="27">
        <v>42639</v>
      </c>
      <c r="B642" s="51" t="s">
        <v>66</v>
      </c>
      <c r="C642" s="47">
        <v>378</v>
      </c>
      <c r="D642" s="47">
        <v>241</v>
      </c>
    </row>
    <row r="643" spans="1:4">
      <c r="A643" s="27">
        <v>42640</v>
      </c>
      <c r="B643" s="51" t="s">
        <v>66</v>
      </c>
      <c r="C643" s="47">
        <v>268</v>
      </c>
      <c r="D643" s="47">
        <v>187</v>
      </c>
    </row>
    <row r="644" spans="1:4">
      <c r="A644" s="27">
        <v>42641</v>
      </c>
      <c r="B644" s="51" t="s">
        <v>66</v>
      </c>
      <c r="C644" s="47">
        <v>254</v>
      </c>
      <c r="D644" s="47">
        <v>219</v>
      </c>
    </row>
    <row r="645" spans="1:4">
      <c r="A645" s="27">
        <v>42642</v>
      </c>
      <c r="B645" s="51" t="s">
        <v>66</v>
      </c>
      <c r="C645" s="47">
        <v>253</v>
      </c>
      <c r="D645" s="47">
        <v>233</v>
      </c>
    </row>
    <row r="646" spans="1:4">
      <c r="A646" s="27">
        <v>42643</v>
      </c>
      <c r="B646" s="51" t="s">
        <v>66</v>
      </c>
      <c r="C646" s="47">
        <v>196</v>
      </c>
      <c r="D646" s="47">
        <v>105</v>
      </c>
    </row>
    <row r="647" spans="1:4">
      <c r="A647" s="27">
        <v>42644</v>
      </c>
      <c r="B647" s="51" t="s">
        <v>66</v>
      </c>
      <c r="C647" s="47">
        <v>119</v>
      </c>
      <c r="D647" s="47">
        <v>104</v>
      </c>
    </row>
    <row r="648" spans="1:4">
      <c r="A648" s="27">
        <v>42645</v>
      </c>
      <c r="B648" s="51" t="s">
        <v>66</v>
      </c>
      <c r="C648" s="47">
        <v>217</v>
      </c>
      <c r="D648" s="47">
        <v>136</v>
      </c>
    </row>
    <row r="649" spans="1:4">
      <c r="A649" s="27">
        <v>42646</v>
      </c>
      <c r="B649" s="51" t="s">
        <v>66</v>
      </c>
      <c r="C649" s="47">
        <v>355</v>
      </c>
      <c r="D649" s="47">
        <v>214</v>
      </c>
    </row>
    <row r="650" spans="1:4">
      <c r="A650" s="27">
        <v>42647</v>
      </c>
      <c r="B650" s="51" t="s">
        <v>66</v>
      </c>
      <c r="C650" s="47">
        <v>580</v>
      </c>
      <c r="D650" s="47">
        <v>224</v>
      </c>
    </row>
    <row r="651" spans="1:4">
      <c r="A651" s="27">
        <v>42648</v>
      </c>
      <c r="B651" s="51" t="s">
        <v>66</v>
      </c>
      <c r="C651" s="47">
        <v>396</v>
      </c>
      <c r="D651" s="47">
        <v>323</v>
      </c>
    </row>
    <row r="652" spans="1:4">
      <c r="A652" s="27">
        <v>42649</v>
      </c>
      <c r="B652" s="51" t="s">
        <v>66</v>
      </c>
      <c r="C652" s="47">
        <v>319</v>
      </c>
      <c r="D652" s="47">
        <v>225</v>
      </c>
    </row>
    <row r="653" spans="1:4">
      <c r="A653" s="27">
        <v>42650</v>
      </c>
      <c r="B653" s="51" t="s">
        <v>66</v>
      </c>
      <c r="C653" s="47">
        <v>281</v>
      </c>
      <c r="D653" s="47">
        <v>254</v>
      </c>
    </row>
    <row r="654" spans="1:4">
      <c r="A654" s="27">
        <v>42651</v>
      </c>
      <c r="B654" s="51" t="s">
        <v>66</v>
      </c>
      <c r="C654" s="47">
        <v>155</v>
      </c>
      <c r="D654" s="47">
        <v>120</v>
      </c>
    </row>
    <row r="655" spans="1:4">
      <c r="A655" s="27">
        <v>42652</v>
      </c>
      <c r="B655" s="51" t="s">
        <v>67</v>
      </c>
      <c r="C655" s="47" t="s">
        <v>65</v>
      </c>
      <c r="D655" s="47" t="s">
        <v>65</v>
      </c>
    </row>
    <row r="656" spans="1:4">
      <c r="A656" s="27">
        <v>42653</v>
      </c>
      <c r="B656" s="51" t="s">
        <v>66</v>
      </c>
      <c r="C656" s="47">
        <v>1261</v>
      </c>
      <c r="D656" s="47">
        <v>308</v>
      </c>
    </row>
    <row r="657" spans="1:4">
      <c r="A657" s="27">
        <v>42654</v>
      </c>
      <c r="B657" s="51" t="s">
        <v>66</v>
      </c>
      <c r="C657" s="47">
        <v>340</v>
      </c>
      <c r="D657" s="47">
        <v>199</v>
      </c>
    </row>
    <row r="658" spans="1:4">
      <c r="A658" s="27">
        <v>42655</v>
      </c>
      <c r="B658" s="51" t="s">
        <v>66</v>
      </c>
      <c r="C658" s="47">
        <v>450</v>
      </c>
      <c r="D658" s="47">
        <v>192</v>
      </c>
    </row>
    <row r="659" spans="1:4">
      <c r="A659" s="27">
        <v>42656</v>
      </c>
      <c r="B659" s="51" t="s">
        <v>66</v>
      </c>
      <c r="C659" s="47">
        <v>243</v>
      </c>
      <c r="D659" s="47">
        <v>173</v>
      </c>
    </row>
    <row r="660" spans="1:4">
      <c r="A660" s="27">
        <v>42657</v>
      </c>
      <c r="B660" s="51" t="s">
        <v>66</v>
      </c>
      <c r="C660" s="47">
        <v>299</v>
      </c>
      <c r="D660" s="47">
        <v>243</v>
      </c>
    </row>
    <row r="661" spans="1:4">
      <c r="A661" s="27">
        <v>42658</v>
      </c>
      <c r="B661" s="51" t="s">
        <v>66</v>
      </c>
      <c r="C661" s="47">
        <v>333</v>
      </c>
      <c r="D661" s="47">
        <v>255</v>
      </c>
    </row>
    <row r="662" spans="1:4">
      <c r="A662" s="27">
        <v>42659</v>
      </c>
      <c r="B662" s="51" t="s">
        <v>66</v>
      </c>
      <c r="C662" s="47">
        <v>166</v>
      </c>
      <c r="D662" s="47">
        <v>149</v>
      </c>
    </row>
    <row r="663" spans="1:4">
      <c r="A663" s="27">
        <v>42660</v>
      </c>
      <c r="B663" s="51" t="s">
        <v>66</v>
      </c>
      <c r="C663" s="47">
        <v>379</v>
      </c>
      <c r="D663" s="47">
        <v>283</v>
      </c>
    </row>
    <row r="664" spans="1:4">
      <c r="A664" s="27">
        <v>42661</v>
      </c>
      <c r="B664" s="51" t="s">
        <v>66</v>
      </c>
      <c r="C664" s="47">
        <v>278</v>
      </c>
      <c r="D664" s="47">
        <v>185</v>
      </c>
    </row>
    <row r="665" spans="1:4">
      <c r="A665" s="27">
        <v>42662</v>
      </c>
      <c r="B665" s="51" t="s">
        <v>66</v>
      </c>
      <c r="C665" s="47">
        <v>374</v>
      </c>
      <c r="D665" s="47">
        <v>307</v>
      </c>
    </row>
    <row r="666" spans="1:4">
      <c r="A666" s="27">
        <v>42663</v>
      </c>
      <c r="B666" s="51" t="s">
        <v>66</v>
      </c>
      <c r="C666" s="47">
        <v>343</v>
      </c>
      <c r="D666" s="47">
        <v>298</v>
      </c>
    </row>
    <row r="667" spans="1:4">
      <c r="A667" s="27">
        <v>42664</v>
      </c>
      <c r="B667" s="51" t="s">
        <v>66</v>
      </c>
      <c r="C667" s="47">
        <v>326</v>
      </c>
      <c r="D667" s="47">
        <v>266</v>
      </c>
    </row>
    <row r="668" spans="1:4">
      <c r="A668" s="27">
        <v>42665</v>
      </c>
      <c r="B668" s="51" t="s">
        <v>66</v>
      </c>
      <c r="C668" s="47">
        <v>533</v>
      </c>
      <c r="D668" s="47">
        <v>144</v>
      </c>
    </row>
    <row r="669" spans="1:4">
      <c r="A669" s="27">
        <v>42666</v>
      </c>
      <c r="B669" s="51" t="s">
        <v>66</v>
      </c>
      <c r="C669" s="47">
        <v>204</v>
      </c>
      <c r="D669" s="47">
        <v>94</v>
      </c>
    </row>
    <row r="670" spans="1:4">
      <c r="A670" s="27">
        <v>42667</v>
      </c>
      <c r="B670" s="51" t="s">
        <v>66</v>
      </c>
      <c r="C670" s="47">
        <v>294</v>
      </c>
      <c r="D670" s="47">
        <v>183</v>
      </c>
    </row>
    <row r="671" spans="1:4">
      <c r="A671" s="27">
        <v>42668</v>
      </c>
      <c r="B671" s="51" t="s">
        <v>66</v>
      </c>
      <c r="C671" s="47">
        <v>338</v>
      </c>
      <c r="D671" s="47">
        <v>220</v>
      </c>
    </row>
    <row r="672" spans="1:4">
      <c r="A672" s="27">
        <v>42669</v>
      </c>
      <c r="B672" s="51" t="s">
        <v>66</v>
      </c>
      <c r="C672" s="47">
        <v>387</v>
      </c>
      <c r="D672" s="47">
        <v>256</v>
      </c>
    </row>
    <row r="673" spans="1:4">
      <c r="A673" s="27">
        <v>42670</v>
      </c>
      <c r="B673" s="51" t="s">
        <v>66</v>
      </c>
      <c r="C673" s="47">
        <v>239</v>
      </c>
      <c r="D673" s="47">
        <v>194</v>
      </c>
    </row>
    <row r="674" spans="1:4">
      <c r="A674" s="27">
        <v>42671</v>
      </c>
      <c r="B674" s="51" t="s">
        <v>66</v>
      </c>
      <c r="C674" s="47">
        <v>257</v>
      </c>
      <c r="D674" s="47">
        <v>192</v>
      </c>
    </row>
    <row r="675" spans="1:4">
      <c r="A675" s="27">
        <v>42672</v>
      </c>
      <c r="B675" s="51" t="s">
        <v>66</v>
      </c>
      <c r="C675" s="47">
        <v>192</v>
      </c>
      <c r="D675" s="47">
        <v>154</v>
      </c>
    </row>
    <row r="676" spans="1:4">
      <c r="A676" s="27">
        <v>42673</v>
      </c>
      <c r="B676" s="51" t="s">
        <v>66</v>
      </c>
      <c r="C676" s="47">
        <v>399</v>
      </c>
      <c r="D676" s="47">
        <v>182</v>
      </c>
    </row>
    <row r="677" spans="1:4">
      <c r="A677" s="27">
        <v>42674</v>
      </c>
      <c r="B677" s="51" t="s">
        <v>66</v>
      </c>
      <c r="C677" s="47">
        <v>469</v>
      </c>
      <c r="D677" s="47">
        <v>293</v>
      </c>
    </row>
    <row r="678" spans="1:4">
      <c r="A678" s="27">
        <v>42675</v>
      </c>
      <c r="B678" s="51" t="s">
        <v>66</v>
      </c>
      <c r="C678" s="47">
        <v>133</v>
      </c>
      <c r="D678" s="47">
        <v>103</v>
      </c>
    </row>
    <row r="679" spans="1:4">
      <c r="A679" s="27">
        <v>42676</v>
      </c>
      <c r="B679" s="51" t="s">
        <v>66</v>
      </c>
      <c r="C679" s="47">
        <v>325</v>
      </c>
      <c r="D679" s="47">
        <v>191</v>
      </c>
    </row>
    <row r="680" spans="1:4">
      <c r="A680" s="27">
        <v>42677</v>
      </c>
      <c r="B680" s="51" t="s">
        <v>66</v>
      </c>
      <c r="C680" s="47">
        <v>260</v>
      </c>
      <c r="D680" s="47">
        <v>220</v>
      </c>
    </row>
    <row r="681" spans="1:4">
      <c r="A681" s="27">
        <v>42678</v>
      </c>
      <c r="B681" s="51" t="s">
        <v>66</v>
      </c>
      <c r="C681" s="47">
        <v>308</v>
      </c>
      <c r="D681" s="47">
        <v>227</v>
      </c>
    </row>
    <row r="682" spans="1:4">
      <c r="A682" s="27">
        <v>42679</v>
      </c>
      <c r="B682" s="51" t="s">
        <v>66</v>
      </c>
      <c r="C682" s="47">
        <v>176</v>
      </c>
      <c r="D682" s="47">
        <v>148</v>
      </c>
    </row>
    <row r="683" spans="1:4">
      <c r="A683" s="27">
        <v>42680</v>
      </c>
      <c r="B683" s="51" t="s">
        <v>66</v>
      </c>
      <c r="C683" s="47">
        <v>199</v>
      </c>
      <c r="D683" s="47">
        <v>133</v>
      </c>
    </row>
    <row r="684" spans="1:4">
      <c r="A684" s="27">
        <v>42681</v>
      </c>
      <c r="B684" s="51" t="s">
        <v>66</v>
      </c>
      <c r="C684" s="47">
        <v>571</v>
      </c>
      <c r="D684" s="47">
        <v>285</v>
      </c>
    </row>
    <row r="685" spans="1:4">
      <c r="A685" s="27">
        <v>42682</v>
      </c>
      <c r="B685" s="51" t="s">
        <v>66</v>
      </c>
      <c r="C685" s="47">
        <v>310</v>
      </c>
      <c r="D685" s="47">
        <v>173</v>
      </c>
    </row>
    <row r="686" spans="1:4">
      <c r="A686" s="27">
        <v>42683</v>
      </c>
      <c r="B686" s="51" t="s">
        <v>66</v>
      </c>
      <c r="C686" s="47">
        <v>295</v>
      </c>
      <c r="D686" s="47">
        <v>255</v>
      </c>
    </row>
    <row r="687" spans="1:4">
      <c r="A687" s="27">
        <v>42684</v>
      </c>
      <c r="B687" s="51" t="s">
        <v>66</v>
      </c>
      <c r="C687" s="47">
        <v>212</v>
      </c>
      <c r="D687" s="47">
        <v>159</v>
      </c>
    </row>
    <row r="688" spans="1:4">
      <c r="A688" s="27">
        <v>42685</v>
      </c>
      <c r="B688" s="51" t="s">
        <v>66</v>
      </c>
      <c r="C688" s="47">
        <v>295</v>
      </c>
      <c r="D688" s="47">
        <v>159</v>
      </c>
    </row>
    <row r="689" spans="1:4">
      <c r="A689" s="27">
        <v>42686</v>
      </c>
      <c r="B689" s="51" t="s">
        <v>66</v>
      </c>
      <c r="C689" s="47">
        <v>146</v>
      </c>
      <c r="D689" s="47">
        <v>117</v>
      </c>
    </row>
    <row r="690" spans="1:4">
      <c r="A690" s="27">
        <v>42687</v>
      </c>
      <c r="B690" s="51" t="s">
        <v>66</v>
      </c>
      <c r="C690" s="47">
        <v>160</v>
      </c>
      <c r="D690" s="47">
        <v>141</v>
      </c>
    </row>
    <row r="691" spans="1:4">
      <c r="A691" s="27">
        <v>42688</v>
      </c>
      <c r="B691" s="51" t="s">
        <v>66</v>
      </c>
      <c r="C691" s="47">
        <v>438</v>
      </c>
      <c r="D691" s="47">
        <v>241</v>
      </c>
    </row>
    <row r="692" spans="1:4">
      <c r="A692" s="27">
        <v>42689</v>
      </c>
      <c r="B692" s="51" t="s">
        <v>66</v>
      </c>
      <c r="C692" s="47">
        <v>257</v>
      </c>
      <c r="D692" s="47">
        <v>207</v>
      </c>
    </row>
    <row r="693" spans="1:4">
      <c r="A693" s="27">
        <v>42690</v>
      </c>
      <c r="B693" s="51" t="s">
        <v>66</v>
      </c>
      <c r="C693" s="47">
        <v>312</v>
      </c>
      <c r="D693" s="47">
        <v>223</v>
      </c>
    </row>
    <row r="694" spans="1:4">
      <c r="A694" s="27">
        <v>42691</v>
      </c>
      <c r="B694" s="51" t="s">
        <v>66</v>
      </c>
      <c r="C694" s="47">
        <v>232</v>
      </c>
      <c r="D694" s="47">
        <v>153</v>
      </c>
    </row>
    <row r="695" spans="1:4">
      <c r="A695" s="27">
        <v>42692</v>
      </c>
      <c r="B695" s="51" t="s">
        <v>66</v>
      </c>
      <c r="C695" s="47">
        <v>330</v>
      </c>
      <c r="D695" s="47">
        <v>215</v>
      </c>
    </row>
    <row r="696" spans="1:4">
      <c r="A696" s="27">
        <v>42693</v>
      </c>
      <c r="B696" s="51" t="s">
        <v>66</v>
      </c>
      <c r="C696" s="47">
        <v>115</v>
      </c>
      <c r="D696" s="47">
        <v>103</v>
      </c>
    </row>
    <row r="697" spans="1:4">
      <c r="A697" s="27">
        <v>42694</v>
      </c>
      <c r="B697" s="51" t="s">
        <v>66</v>
      </c>
      <c r="C697" s="47">
        <v>113</v>
      </c>
      <c r="D697" s="47">
        <v>95</v>
      </c>
    </row>
    <row r="698" spans="1:4">
      <c r="A698" s="27">
        <v>42695</v>
      </c>
      <c r="B698" s="51" t="s">
        <v>66</v>
      </c>
      <c r="C698" s="47">
        <v>546</v>
      </c>
      <c r="D698" s="47">
        <v>341</v>
      </c>
    </row>
    <row r="699" spans="1:4">
      <c r="A699" s="27">
        <v>42696</v>
      </c>
      <c r="B699" s="51" t="s">
        <v>66</v>
      </c>
      <c r="C699" s="47">
        <v>629</v>
      </c>
      <c r="D699" s="47">
        <v>356</v>
      </c>
    </row>
    <row r="700" spans="1:4">
      <c r="A700" s="27">
        <v>42697</v>
      </c>
      <c r="B700" s="51" t="s">
        <v>66</v>
      </c>
      <c r="C700" s="47">
        <v>416</v>
      </c>
      <c r="D700" s="47">
        <v>288</v>
      </c>
    </row>
    <row r="701" spans="1:4">
      <c r="A701" s="27">
        <v>42698</v>
      </c>
      <c r="B701" s="51" t="s">
        <v>66</v>
      </c>
      <c r="C701" s="47">
        <v>330</v>
      </c>
      <c r="D701" s="47">
        <v>169</v>
      </c>
    </row>
    <row r="702" spans="1:4">
      <c r="A702" s="27">
        <v>42699</v>
      </c>
      <c r="B702" s="51" t="s">
        <v>66</v>
      </c>
      <c r="C702" s="47">
        <v>418</v>
      </c>
      <c r="D702" s="47">
        <v>170</v>
      </c>
    </row>
    <row r="703" spans="1:4">
      <c r="A703" s="27">
        <v>42700</v>
      </c>
      <c r="B703" s="51" t="s">
        <v>66</v>
      </c>
      <c r="C703" s="47">
        <v>120</v>
      </c>
      <c r="D703" s="47">
        <v>110</v>
      </c>
    </row>
    <row r="704" spans="1:4">
      <c r="A704" s="27">
        <v>42701</v>
      </c>
      <c r="B704" s="51" t="s">
        <v>66</v>
      </c>
      <c r="C704" s="47">
        <v>124</v>
      </c>
      <c r="D704" s="47">
        <v>108</v>
      </c>
    </row>
    <row r="705" spans="1:4">
      <c r="A705" s="27">
        <v>42702</v>
      </c>
      <c r="B705" s="51" t="s">
        <v>66</v>
      </c>
      <c r="C705" s="47">
        <v>286</v>
      </c>
      <c r="D705" s="47">
        <v>240</v>
      </c>
    </row>
    <row r="706" spans="1:4">
      <c r="A706" s="27">
        <v>42703</v>
      </c>
      <c r="B706" s="51" t="s">
        <v>66</v>
      </c>
      <c r="C706" s="47">
        <v>316</v>
      </c>
      <c r="D706" s="47">
        <v>226</v>
      </c>
    </row>
    <row r="707" spans="1:4">
      <c r="A707" s="27">
        <v>42704</v>
      </c>
      <c r="B707" s="51" t="s">
        <v>66</v>
      </c>
      <c r="C707" s="47">
        <v>241</v>
      </c>
      <c r="D707" s="47">
        <v>187</v>
      </c>
    </row>
    <row r="708" spans="1:4">
      <c r="A708" s="27">
        <v>42705</v>
      </c>
      <c r="B708" s="51" t="s">
        <v>66</v>
      </c>
      <c r="C708" s="47">
        <v>267</v>
      </c>
      <c r="D708" s="47">
        <v>227</v>
      </c>
    </row>
    <row r="709" spans="1:4">
      <c r="A709" s="27">
        <v>42706</v>
      </c>
      <c r="B709" s="51" t="s">
        <v>66</v>
      </c>
      <c r="C709" s="47">
        <v>284</v>
      </c>
      <c r="D709" s="47">
        <v>243</v>
      </c>
    </row>
    <row r="710" spans="1:4">
      <c r="A710" s="27">
        <v>42707</v>
      </c>
      <c r="B710" s="51" t="s">
        <v>66</v>
      </c>
      <c r="C710" s="47">
        <v>200</v>
      </c>
      <c r="D710" s="47">
        <v>173</v>
      </c>
    </row>
    <row r="711" spans="1:4">
      <c r="A711" s="27">
        <v>42708</v>
      </c>
      <c r="B711" s="51" t="s">
        <v>66</v>
      </c>
      <c r="C711" s="47">
        <v>97</v>
      </c>
      <c r="D711" s="47">
        <v>84</v>
      </c>
    </row>
    <row r="712" spans="1:4">
      <c r="A712" s="27">
        <v>42709</v>
      </c>
      <c r="B712" s="51" t="s">
        <v>66</v>
      </c>
      <c r="C712" s="47">
        <v>270</v>
      </c>
      <c r="D712" s="47">
        <v>265</v>
      </c>
    </row>
    <row r="713" spans="1:4">
      <c r="A713" s="27">
        <v>42710</v>
      </c>
      <c r="B713" s="51" t="s">
        <v>66</v>
      </c>
      <c r="C713" s="47">
        <v>325</v>
      </c>
      <c r="D713" s="47">
        <v>286</v>
      </c>
    </row>
    <row r="714" spans="1:4">
      <c r="A714" s="27">
        <v>42711</v>
      </c>
      <c r="B714" s="51" t="s">
        <v>66</v>
      </c>
      <c r="C714" s="47">
        <v>374</v>
      </c>
      <c r="D714" s="47">
        <v>321</v>
      </c>
    </row>
    <row r="715" spans="1:4">
      <c r="A715" s="27">
        <v>42712</v>
      </c>
      <c r="B715" s="51" t="s">
        <v>66</v>
      </c>
      <c r="C715" s="47">
        <v>448</v>
      </c>
      <c r="D715" s="47">
        <v>314</v>
      </c>
    </row>
    <row r="716" spans="1:4">
      <c r="A716" s="27">
        <v>42713</v>
      </c>
      <c r="B716" s="51" t="s">
        <v>66</v>
      </c>
      <c r="C716" s="47">
        <v>265</v>
      </c>
      <c r="D716" s="47">
        <v>246</v>
      </c>
    </row>
    <row r="717" spans="1:4">
      <c r="A717" s="27">
        <v>42714</v>
      </c>
      <c r="B717" s="51" t="s">
        <v>66</v>
      </c>
      <c r="C717" s="47">
        <v>94</v>
      </c>
      <c r="D717" s="47">
        <v>82</v>
      </c>
    </row>
    <row r="718" spans="1:4">
      <c r="A718" s="27">
        <v>42715</v>
      </c>
      <c r="B718" s="51" t="s">
        <v>66</v>
      </c>
      <c r="C718" s="47">
        <v>319</v>
      </c>
      <c r="D718" s="47">
        <v>226</v>
      </c>
    </row>
    <row r="719" spans="1:4">
      <c r="A719" s="27">
        <v>42716</v>
      </c>
      <c r="B719" s="51" t="s">
        <v>66</v>
      </c>
      <c r="C719" s="47">
        <v>309</v>
      </c>
      <c r="D719" s="47">
        <v>299</v>
      </c>
    </row>
    <row r="720" spans="1:4">
      <c r="A720" s="27">
        <v>42717</v>
      </c>
      <c r="B720" s="51" t="s">
        <v>66</v>
      </c>
      <c r="C720" s="47">
        <v>251</v>
      </c>
      <c r="D720" s="47">
        <v>241</v>
      </c>
    </row>
    <row r="721" spans="1:4">
      <c r="A721" s="27">
        <v>42718</v>
      </c>
      <c r="B721" s="51" t="s">
        <v>66</v>
      </c>
      <c r="C721" s="47">
        <v>232</v>
      </c>
      <c r="D721" s="47">
        <v>227</v>
      </c>
    </row>
    <row r="722" spans="1:4">
      <c r="A722" s="27">
        <v>42719</v>
      </c>
      <c r="B722" s="51" t="s">
        <v>66</v>
      </c>
      <c r="C722" s="47">
        <v>349</v>
      </c>
      <c r="D722" s="47">
        <v>205</v>
      </c>
    </row>
    <row r="723" spans="1:4">
      <c r="A723" s="27">
        <v>42720</v>
      </c>
      <c r="B723" s="51" t="s">
        <v>66</v>
      </c>
      <c r="C723" s="47">
        <v>238</v>
      </c>
      <c r="D723" s="47">
        <v>200</v>
      </c>
    </row>
    <row r="724" spans="1:4">
      <c r="A724" s="27">
        <v>42721</v>
      </c>
      <c r="B724" s="51" t="s">
        <v>66</v>
      </c>
      <c r="C724" s="47">
        <v>154</v>
      </c>
      <c r="D724" s="47">
        <v>133</v>
      </c>
    </row>
    <row r="725" spans="1:4">
      <c r="A725" s="27">
        <v>42722</v>
      </c>
      <c r="B725" s="51" t="s">
        <v>66</v>
      </c>
      <c r="C725" s="47">
        <v>228</v>
      </c>
      <c r="D725" s="47">
        <v>145</v>
      </c>
    </row>
    <row r="726" spans="1:4">
      <c r="A726" s="27">
        <v>42723</v>
      </c>
      <c r="B726" s="51" t="s">
        <v>66</v>
      </c>
      <c r="C726" s="47">
        <v>356</v>
      </c>
      <c r="D726" s="47">
        <v>205</v>
      </c>
    </row>
    <row r="727" spans="1:4">
      <c r="A727" s="27">
        <v>42724</v>
      </c>
      <c r="B727" s="51" t="s">
        <v>66</v>
      </c>
      <c r="C727" s="47">
        <v>443</v>
      </c>
      <c r="D727" s="47">
        <v>199</v>
      </c>
    </row>
    <row r="728" spans="1:4">
      <c r="A728" s="27">
        <v>42725</v>
      </c>
      <c r="B728" s="51" t="s">
        <v>66</v>
      </c>
      <c r="C728" s="47">
        <v>247</v>
      </c>
      <c r="D728" s="47">
        <v>220</v>
      </c>
    </row>
    <row r="729" spans="1:4">
      <c r="A729" s="27">
        <v>42726</v>
      </c>
      <c r="B729" s="51" t="s">
        <v>66</v>
      </c>
      <c r="C729" s="47">
        <v>257</v>
      </c>
      <c r="D729" s="47">
        <v>246</v>
      </c>
    </row>
    <row r="730" spans="1:4">
      <c r="A730" s="27">
        <v>42727</v>
      </c>
      <c r="B730" s="51" t="s">
        <v>66</v>
      </c>
      <c r="C730" s="47">
        <v>202</v>
      </c>
      <c r="D730" s="47">
        <v>187</v>
      </c>
    </row>
    <row r="731" spans="1:4">
      <c r="A731" s="27">
        <v>42728</v>
      </c>
      <c r="B731" s="51" t="s">
        <v>66</v>
      </c>
      <c r="C731" s="47">
        <v>230</v>
      </c>
      <c r="D731" s="47">
        <v>196</v>
      </c>
    </row>
    <row r="732" spans="1:4">
      <c r="A732" s="27">
        <v>42729</v>
      </c>
      <c r="B732" s="51" t="s">
        <v>66</v>
      </c>
      <c r="C732" s="47">
        <v>230</v>
      </c>
      <c r="D732" s="47">
        <v>201</v>
      </c>
    </row>
    <row r="733" spans="1:4">
      <c r="A733" s="27">
        <v>42730</v>
      </c>
      <c r="B733" s="51" t="s">
        <v>66</v>
      </c>
      <c r="C733" s="47">
        <v>174</v>
      </c>
      <c r="D733" s="47">
        <v>145</v>
      </c>
    </row>
    <row r="734" spans="1:4">
      <c r="A734" s="27">
        <v>42731</v>
      </c>
      <c r="B734" s="51" t="s">
        <v>66</v>
      </c>
      <c r="C734" s="47">
        <v>117</v>
      </c>
      <c r="D734" s="47">
        <v>116</v>
      </c>
    </row>
    <row r="735" spans="1:4">
      <c r="A735" s="27">
        <v>42732</v>
      </c>
      <c r="B735" s="51" t="s">
        <v>66</v>
      </c>
      <c r="C735" s="47">
        <v>423</v>
      </c>
      <c r="D735" s="47">
        <v>356</v>
      </c>
    </row>
    <row r="736" spans="1:4">
      <c r="A736" s="27">
        <v>42733</v>
      </c>
      <c r="B736" s="51" t="s">
        <v>66</v>
      </c>
      <c r="C736" s="47">
        <v>1097</v>
      </c>
      <c r="D736" s="47">
        <v>433</v>
      </c>
    </row>
    <row r="737" spans="1:4">
      <c r="A737" s="27">
        <v>42734</v>
      </c>
      <c r="B737" s="51" t="s">
        <v>66</v>
      </c>
      <c r="C737" s="47">
        <v>485</v>
      </c>
      <c r="D737" s="47">
        <v>426</v>
      </c>
    </row>
    <row r="738" spans="1:4">
      <c r="A738" s="27">
        <v>42735</v>
      </c>
      <c r="B738" s="51" t="s">
        <v>66</v>
      </c>
      <c r="C738" s="47">
        <v>131</v>
      </c>
      <c r="D738" s="47">
        <v>109</v>
      </c>
    </row>
    <row r="739" spans="1:4">
      <c r="A739" s="27">
        <v>42736</v>
      </c>
      <c r="B739" s="51" t="s">
        <v>66</v>
      </c>
      <c r="C739" s="47">
        <v>80</v>
      </c>
      <c r="D739" s="47">
        <v>75</v>
      </c>
    </row>
    <row r="740" spans="1:4">
      <c r="A740" s="27">
        <v>42737</v>
      </c>
      <c r="B740" s="51" t="s">
        <v>66</v>
      </c>
      <c r="C740" s="47">
        <v>136</v>
      </c>
      <c r="D740" s="47">
        <v>123</v>
      </c>
    </row>
    <row r="741" spans="1:4">
      <c r="A741" s="27">
        <v>42738</v>
      </c>
      <c r="B741" s="51" t="s">
        <v>66</v>
      </c>
      <c r="C741" s="47">
        <v>201</v>
      </c>
      <c r="D741" s="47">
        <v>166</v>
      </c>
    </row>
    <row r="742" spans="1:4">
      <c r="A742" s="27">
        <v>42739</v>
      </c>
      <c r="B742" s="51" t="s">
        <v>66</v>
      </c>
      <c r="C742" s="47">
        <v>405</v>
      </c>
      <c r="D742" s="47">
        <v>231</v>
      </c>
    </row>
    <row r="743" spans="1:4">
      <c r="A743" s="27">
        <v>42740</v>
      </c>
      <c r="B743" s="51" t="s">
        <v>66</v>
      </c>
      <c r="C743" s="47">
        <v>323</v>
      </c>
      <c r="D743" s="47">
        <v>298</v>
      </c>
    </row>
    <row r="744" spans="1:4">
      <c r="A744" s="27">
        <v>42741</v>
      </c>
      <c r="B744" s="51" t="s">
        <v>66</v>
      </c>
      <c r="C744" s="47">
        <v>427</v>
      </c>
      <c r="D744" s="47">
        <v>338</v>
      </c>
    </row>
    <row r="745" spans="1:4">
      <c r="A745" s="27">
        <v>42742</v>
      </c>
      <c r="B745" s="51" t="s">
        <v>66</v>
      </c>
      <c r="C745" s="47">
        <v>899</v>
      </c>
      <c r="D745" s="47">
        <v>550</v>
      </c>
    </row>
    <row r="746" spans="1:4">
      <c r="A746" s="27">
        <v>42743</v>
      </c>
      <c r="B746" s="51" t="s">
        <v>66</v>
      </c>
      <c r="C746" s="47">
        <v>172</v>
      </c>
      <c r="D746" s="47">
        <v>135</v>
      </c>
    </row>
    <row r="747" spans="1:4">
      <c r="A747" s="27">
        <v>42744</v>
      </c>
      <c r="B747" s="51" t="s">
        <v>66</v>
      </c>
      <c r="C747" s="47">
        <v>299</v>
      </c>
      <c r="D747" s="47">
        <v>253</v>
      </c>
    </row>
    <row r="748" spans="1:4">
      <c r="A748" s="27">
        <v>42745</v>
      </c>
      <c r="B748" s="51" t="s">
        <v>66</v>
      </c>
      <c r="C748" s="47">
        <v>193</v>
      </c>
      <c r="D748" s="47">
        <v>190</v>
      </c>
    </row>
    <row r="749" spans="1:4">
      <c r="A749" s="27">
        <v>42746</v>
      </c>
      <c r="B749" s="51" t="s">
        <v>66</v>
      </c>
      <c r="C749" s="47">
        <v>272</v>
      </c>
      <c r="D749" s="47">
        <v>228</v>
      </c>
    </row>
    <row r="750" spans="1:4">
      <c r="A750" s="27">
        <v>42747</v>
      </c>
      <c r="B750" s="51" t="s">
        <v>66</v>
      </c>
      <c r="C750" s="47">
        <v>251</v>
      </c>
      <c r="D750" s="47">
        <v>213</v>
      </c>
    </row>
    <row r="751" spans="1:4">
      <c r="A751" s="27">
        <v>42748</v>
      </c>
      <c r="B751" s="51" t="s">
        <v>66</v>
      </c>
      <c r="C751" s="47">
        <v>425</v>
      </c>
      <c r="D751" s="47">
        <v>299</v>
      </c>
    </row>
    <row r="752" spans="1:4">
      <c r="A752" s="27">
        <v>42749</v>
      </c>
      <c r="B752" s="51" t="s">
        <v>66</v>
      </c>
      <c r="C752" s="47">
        <v>220</v>
      </c>
      <c r="D752" s="47">
        <v>182</v>
      </c>
    </row>
    <row r="753" spans="1:4">
      <c r="A753" s="27">
        <v>42750</v>
      </c>
      <c r="B753" s="51" t="s">
        <v>66</v>
      </c>
      <c r="C753" s="47">
        <v>133</v>
      </c>
      <c r="D753" s="47">
        <v>115</v>
      </c>
    </row>
    <row r="754" spans="1:4">
      <c r="A754" s="27">
        <v>42751</v>
      </c>
      <c r="B754" s="51" t="s">
        <v>66</v>
      </c>
      <c r="C754" s="47">
        <v>294</v>
      </c>
      <c r="D754" s="47">
        <v>245</v>
      </c>
    </row>
    <row r="755" spans="1:4">
      <c r="A755" s="27">
        <v>42752</v>
      </c>
      <c r="B755" s="51" t="s">
        <v>66</v>
      </c>
      <c r="C755" s="47">
        <v>462</v>
      </c>
      <c r="D755" s="47">
        <v>404</v>
      </c>
    </row>
    <row r="756" spans="1:4">
      <c r="A756" s="27">
        <v>42753</v>
      </c>
      <c r="B756" s="51" t="s">
        <v>66</v>
      </c>
      <c r="C756" s="47">
        <v>347</v>
      </c>
      <c r="D756" s="47">
        <v>257</v>
      </c>
    </row>
    <row r="757" spans="1:4">
      <c r="A757" s="27">
        <v>42754</v>
      </c>
      <c r="B757" s="51" t="s">
        <v>66</v>
      </c>
      <c r="C757" s="47">
        <v>314</v>
      </c>
      <c r="D757" s="47">
        <v>300</v>
      </c>
    </row>
    <row r="758" spans="1:4">
      <c r="A758" s="27">
        <v>42755</v>
      </c>
      <c r="B758" s="51" t="s">
        <v>66</v>
      </c>
      <c r="C758" s="47">
        <v>563</v>
      </c>
      <c r="D758" s="47">
        <v>327</v>
      </c>
    </row>
    <row r="759" spans="1:4">
      <c r="A759" s="27">
        <v>42756</v>
      </c>
      <c r="B759" s="51" t="s">
        <v>66</v>
      </c>
      <c r="C759" s="47">
        <v>167</v>
      </c>
      <c r="D759" s="47">
        <v>141</v>
      </c>
    </row>
    <row r="760" spans="1:4">
      <c r="A760" s="27">
        <v>42757</v>
      </c>
      <c r="B760" s="51" t="s">
        <v>66</v>
      </c>
      <c r="C760" s="47">
        <v>105</v>
      </c>
      <c r="D760" s="47">
        <v>97</v>
      </c>
    </row>
    <row r="761" spans="1:4">
      <c r="A761" s="27">
        <v>42758</v>
      </c>
      <c r="B761" s="51" t="s">
        <v>66</v>
      </c>
      <c r="C761" s="47">
        <v>642</v>
      </c>
      <c r="D761" s="47">
        <v>330</v>
      </c>
    </row>
    <row r="762" spans="1:4">
      <c r="A762" s="27">
        <v>42759</v>
      </c>
      <c r="B762" s="51" t="s">
        <v>66</v>
      </c>
      <c r="C762" s="47">
        <v>307</v>
      </c>
      <c r="D762" s="47">
        <v>257</v>
      </c>
    </row>
    <row r="763" spans="1:4">
      <c r="A763" s="27">
        <v>42760</v>
      </c>
      <c r="B763" s="51" t="s">
        <v>66</v>
      </c>
      <c r="C763" s="47">
        <v>264</v>
      </c>
      <c r="D763" s="47">
        <v>241</v>
      </c>
    </row>
    <row r="764" spans="1:4">
      <c r="A764" s="27">
        <v>42761</v>
      </c>
      <c r="B764" s="51" t="s">
        <v>66</v>
      </c>
      <c r="C764" s="47">
        <v>121</v>
      </c>
      <c r="D764" s="47">
        <v>103</v>
      </c>
    </row>
    <row r="765" spans="1:4">
      <c r="A765" s="27">
        <v>42762</v>
      </c>
      <c r="B765" s="51" t="s">
        <v>66</v>
      </c>
      <c r="C765" s="47">
        <v>217</v>
      </c>
      <c r="D765" s="47">
        <v>211</v>
      </c>
    </row>
    <row r="766" spans="1:4">
      <c r="A766" s="27">
        <v>42763</v>
      </c>
      <c r="B766" s="51" t="s">
        <v>66</v>
      </c>
      <c r="C766" s="47">
        <v>118</v>
      </c>
      <c r="D766" s="47">
        <v>84</v>
      </c>
    </row>
    <row r="767" spans="1:4">
      <c r="A767" s="27">
        <v>42764</v>
      </c>
      <c r="B767" s="51" t="s">
        <v>66</v>
      </c>
      <c r="C767" s="47">
        <v>110</v>
      </c>
      <c r="D767" s="47">
        <v>99</v>
      </c>
    </row>
    <row r="768" spans="1:4">
      <c r="A768" s="27">
        <v>42765</v>
      </c>
      <c r="B768" s="51" t="s">
        <v>66</v>
      </c>
      <c r="C768" s="47">
        <v>286</v>
      </c>
      <c r="D768" s="47">
        <v>238</v>
      </c>
    </row>
    <row r="769" spans="1:4">
      <c r="A769" s="27">
        <v>42766</v>
      </c>
      <c r="B769" s="51" t="s">
        <v>66</v>
      </c>
      <c r="C769" s="47">
        <v>319</v>
      </c>
      <c r="D769" s="47">
        <v>265</v>
      </c>
    </row>
    <row r="770" spans="1:4">
      <c r="A770" s="27">
        <v>42767</v>
      </c>
      <c r="B770" s="51" t="s">
        <v>66</v>
      </c>
      <c r="C770" s="47">
        <v>212</v>
      </c>
      <c r="D770" s="47">
        <v>198</v>
      </c>
    </row>
    <row r="771" spans="1:4">
      <c r="A771" s="27">
        <v>42768</v>
      </c>
      <c r="B771" s="51" t="s">
        <v>66</v>
      </c>
      <c r="C771" s="47">
        <v>300</v>
      </c>
      <c r="D771" s="47">
        <v>231</v>
      </c>
    </row>
    <row r="772" spans="1:4">
      <c r="A772" s="27">
        <v>42769</v>
      </c>
      <c r="B772" s="51" t="s">
        <v>66</v>
      </c>
      <c r="C772" s="47">
        <v>259</v>
      </c>
      <c r="D772" s="47">
        <v>217</v>
      </c>
    </row>
    <row r="773" spans="1:4">
      <c r="A773" s="27">
        <v>42770</v>
      </c>
      <c r="B773" s="51" t="s">
        <v>66</v>
      </c>
      <c r="C773" s="47">
        <v>239</v>
      </c>
      <c r="D773" s="47">
        <v>188</v>
      </c>
    </row>
    <row r="774" spans="1:4">
      <c r="A774" s="27">
        <v>42771</v>
      </c>
      <c r="B774" s="51" t="s">
        <v>66</v>
      </c>
      <c r="C774" s="47">
        <v>329</v>
      </c>
      <c r="D774" s="47">
        <v>175</v>
      </c>
    </row>
    <row r="775" spans="1:4">
      <c r="A775" s="27">
        <v>42772</v>
      </c>
      <c r="B775" s="51" t="s">
        <v>66</v>
      </c>
      <c r="C775" s="47">
        <v>428</v>
      </c>
      <c r="D775" s="47">
        <v>286</v>
      </c>
    </row>
    <row r="776" spans="1:4">
      <c r="A776" s="27">
        <v>42773</v>
      </c>
      <c r="B776" s="51" t="s">
        <v>66</v>
      </c>
      <c r="C776" s="47">
        <v>305</v>
      </c>
      <c r="D776" s="47">
        <v>268</v>
      </c>
    </row>
    <row r="777" spans="1:4">
      <c r="A777" s="27">
        <v>42774</v>
      </c>
      <c r="B777" s="51" t="s">
        <v>66</v>
      </c>
      <c r="C777" s="47">
        <v>694</v>
      </c>
      <c r="D777" s="47">
        <v>261</v>
      </c>
    </row>
    <row r="778" spans="1:4">
      <c r="A778" s="27">
        <v>42775</v>
      </c>
      <c r="B778" s="51" t="s">
        <v>66</v>
      </c>
      <c r="C778" s="47">
        <v>441</v>
      </c>
      <c r="D778" s="47">
        <v>317</v>
      </c>
    </row>
    <row r="779" spans="1:4">
      <c r="A779" s="27">
        <v>42776</v>
      </c>
      <c r="B779" s="51" t="s">
        <v>66</v>
      </c>
      <c r="C779" s="47">
        <v>342</v>
      </c>
      <c r="D779" s="47">
        <v>255</v>
      </c>
    </row>
    <row r="780" spans="1:4">
      <c r="A780" s="27">
        <v>42777</v>
      </c>
      <c r="B780" s="51" t="s">
        <v>66</v>
      </c>
      <c r="C780" s="47">
        <v>156</v>
      </c>
      <c r="D780" s="47">
        <v>131</v>
      </c>
    </row>
    <row r="781" spans="1:4">
      <c r="A781" s="27">
        <v>42778</v>
      </c>
      <c r="B781" s="51" t="s">
        <v>66</v>
      </c>
      <c r="C781" s="47">
        <v>84</v>
      </c>
      <c r="D781" s="47">
        <v>72</v>
      </c>
    </row>
    <row r="782" spans="1:4">
      <c r="A782" s="27">
        <v>42779</v>
      </c>
      <c r="B782" s="51" t="s">
        <v>66</v>
      </c>
      <c r="C782" s="47">
        <v>269</v>
      </c>
      <c r="D782" s="47">
        <v>222</v>
      </c>
    </row>
    <row r="783" spans="1:4">
      <c r="A783" s="27">
        <v>42780</v>
      </c>
      <c r="B783" s="51" t="s">
        <v>66</v>
      </c>
      <c r="C783" s="47">
        <v>276</v>
      </c>
      <c r="D783" s="47">
        <v>250</v>
      </c>
    </row>
    <row r="784" spans="1:4">
      <c r="A784" s="27">
        <v>42781</v>
      </c>
      <c r="B784" s="51" t="s">
        <v>66</v>
      </c>
      <c r="C784" s="47">
        <v>304</v>
      </c>
      <c r="D784" s="47">
        <v>207</v>
      </c>
    </row>
    <row r="785" spans="1:4">
      <c r="A785" s="27">
        <v>42782</v>
      </c>
      <c r="B785" s="51" t="s">
        <v>66</v>
      </c>
      <c r="C785" s="47">
        <v>216</v>
      </c>
      <c r="D785" s="47">
        <v>187</v>
      </c>
    </row>
    <row r="786" spans="1:4">
      <c r="A786" s="27">
        <v>42783</v>
      </c>
      <c r="B786" s="51" t="s">
        <v>66</v>
      </c>
      <c r="C786" s="47">
        <v>220</v>
      </c>
      <c r="D786" s="47">
        <v>210</v>
      </c>
    </row>
    <row r="787" spans="1:4">
      <c r="A787" s="27">
        <v>42784</v>
      </c>
      <c r="B787" s="51" t="s">
        <v>66</v>
      </c>
      <c r="C787" s="47">
        <v>181</v>
      </c>
      <c r="D787" s="47">
        <v>140</v>
      </c>
    </row>
    <row r="788" spans="1:4">
      <c r="A788" s="27">
        <v>42785</v>
      </c>
      <c r="B788" s="51" t="s">
        <v>66</v>
      </c>
      <c r="C788" s="47">
        <v>124</v>
      </c>
      <c r="D788" s="47">
        <v>104</v>
      </c>
    </row>
    <row r="789" spans="1:4">
      <c r="A789" s="27">
        <v>42786</v>
      </c>
      <c r="B789" s="51" t="s">
        <v>66</v>
      </c>
      <c r="C789" s="47">
        <v>303</v>
      </c>
      <c r="D789" s="47">
        <v>273</v>
      </c>
    </row>
    <row r="790" spans="1:4">
      <c r="A790" s="27">
        <v>42787</v>
      </c>
      <c r="B790" s="51" t="s">
        <v>66</v>
      </c>
      <c r="C790" s="47">
        <v>255</v>
      </c>
      <c r="D790" s="47">
        <v>221</v>
      </c>
    </row>
    <row r="791" spans="1:4">
      <c r="A791" s="27">
        <v>42788</v>
      </c>
      <c r="B791" s="51" t="s">
        <v>66</v>
      </c>
      <c r="C791" s="47">
        <v>283</v>
      </c>
      <c r="D791" s="47">
        <v>222</v>
      </c>
    </row>
    <row r="792" spans="1:4">
      <c r="A792" s="27">
        <v>42789</v>
      </c>
      <c r="B792" s="51" t="s">
        <v>66</v>
      </c>
      <c r="C792" s="47">
        <v>230</v>
      </c>
      <c r="D792" s="47">
        <v>217</v>
      </c>
    </row>
    <row r="793" spans="1:4">
      <c r="A793" s="27">
        <v>42790</v>
      </c>
      <c r="B793" s="51" t="s">
        <v>66</v>
      </c>
      <c r="C793" s="47">
        <v>241</v>
      </c>
      <c r="D793" s="47">
        <v>232</v>
      </c>
    </row>
    <row r="794" spans="1:4">
      <c r="A794" s="27">
        <v>42791</v>
      </c>
      <c r="B794" s="51" t="s">
        <v>66</v>
      </c>
      <c r="C794" s="47">
        <v>106</v>
      </c>
      <c r="D794" s="47">
        <v>96</v>
      </c>
    </row>
    <row r="795" spans="1:4">
      <c r="A795" s="27">
        <v>42792</v>
      </c>
      <c r="B795" s="51" t="s">
        <v>66</v>
      </c>
      <c r="C795" s="47">
        <v>139</v>
      </c>
      <c r="D795" s="47">
        <v>103</v>
      </c>
    </row>
    <row r="796" spans="1:4">
      <c r="A796" s="27">
        <v>42793</v>
      </c>
      <c r="B796" s="51" t="s">
        <v>66</v>
      </c>
      <c r="C796" s="47">
        <v>317</v>
      </c>
      <c r="D796" s="47">
        <v>300</v>
      </c>
    </row>
    <row r="797" spans="1:4">
      <c r="A797" s="27">
        <v>42794</v>
      </c>
      <c r="B797" s="51" t="s">
        <v>66</v>
      </c>
      <c r="C797" s="47">
        <v>269</v>
      </c>
      <c r="D797" s="47">
        <v>253</v>
      </c>
    </row>
    <row r="798" spans="1:4">
      <c r="A798" s="27">
        <v>42795</v>
      </c>
      <c r="B798" s="51" t="s">
        <v>66</v>
      </c>
      <c r="C798" s="47">
        <v>468</v>
      </c>
      <c r="D798" s="47">
        <v>400</v>
      </c>
    </row>
    <row r="799" spans="1:4">
      <c r="A799" s="27">
        <v>42796</v>
      </c>
      <c r="B799" s="51" t="s">
        <v>66</v>
      </c>
      <c r="C799" s="47">
        <v>282</v>
      </c>
      <c r="D799" s="47">
        <v>249</v>
      </c>
    </row>
    <row r="800" spans="1:4">
      <c r="A800" s="27">
        <v>42797</v>
      </c>
      <c r="B800" s="51" t="s">
        <v>66</v>
      </c>
      <c r="C800" s="47">
        <v>390</v>
      </c>
      <c r="D800" s="47">
        <v>287</v>
      </c>
    </row>
    <row r="801" spans="1:4">
      <c r="A801" s="27">
        <v>42798</v>
      </c>
      <c r="B801" s="51" t="s">
        <v>66</v>
      </c>
      <c r="C801" s="47">
        <v>122</v>
      </c>
      <c r="D801" s="47">
        <v>119</v>
      </c>
    </row>
    <row r="802" spans="1:4">
      <c r="A802" s="27">
        <v>42799</v>
      </c>
      <c r="B802" s="51" t="s">
        <v>66</v>
      </c>
      <c r="C802" s="47">
        <v>156</v>
      </c>
      <c r="D802" s="47">
        <v>97</v>
      </c>
    </row>
    <row r="803" spans="1:4">
      <c r="A803" s="27">
        <v>42800</v>
      </c>
      <c r="B803" s="51" t="s">
        <v>66</v>
      </c>
      <c r="C803" s="47">
        <v>225</v>
      </c>
      <c r="D803" s="47">
        <v>200</v>
      </c>
    </row>
    <row r="804" spans="1:4">
      <c r="A804" s="27">
        <v>42801</v>
      </c>
      <c r="B804" s="51" t="s">
        <v>66</v>
      </c>
      <c r="C804" s="47">
        <v>286</v>
      </c>
      <c r="D804" s="47">
        <v>239</v>
      </c>
    </row>
    <row r="805" spans="1:4">
      <c r="A805" s="27">
        <v>42802</v>
      </c>
      <c r="B805" s="51" t="s">
        <v>66</v>
      </c>
      <c r="C805" s="47">
        <v>422</v>
      </c>
      <c r="D805" s="47">
        <v>339</v>
      </c>
    </row>
    <row r="806" spans="1:4">
      <c r="A806" s="27">
        <v>42803</v>
      </c>
      <c r="B806" s="51" t="s">
        <v>66</v>
      </c>
      <c r="C806" s="47">
        <v>384</v>
      </c>
      <c r="D806" s="47">
        <v>293</v>
      </c>
    </row>
    <row r="807" spans="1:4">
      <c r="A807" s="27">
        <v>42804</v>
      </c>
      <c r="B807" s="51" t="s">
        <v>66</v>
      </c>
      <c r="C807" s="47">
        <v>253</v>
      </c>
      <c r="D807" s="47">
        <v>229</v>
      </c>
    </row>
    <row r="808" spans="1:4">
      <c r="A808" s="27">
        <v>42805</v>
      </c>
      <c r="B808" s="51" t="s">
        <v>66</v>
      </c>
      <c r="C808" s="47">
        <v>129</v>
      </c>
      <c r="D808" s="47">
        <v>102</v>
      </c>
    </row>
    <row r="809" spans="1:4">
      <c r="A809" s="27">
        <v>42806</v>
      </c>
      <c r="B809" s="51" t="s">
        <v>66</v>
      </c>
      <c r="C809" s="47">
        <v>178</v>
      </c>
      <c r="D809" s="47">
        <v>128</v>
      </c>
    </row>
    <row r="810" spans="1:4">
      <c r="A810" s="27">
        <v>42807</v>
      </c>
      <c r="B810" s="51" t="s">
        <v>66</v>
      </c>
      <c r="C810" s="47">
        <v>192</v>
      </c>
      <c r="D810" s="47">
        <v>124</v>
      </c>
    </row>
    <row r="811" spans="1:4">
      <c r="A811" s="27">
        <v>42808</v>
      </c>
      <c r="B811" s="51" t="s">
        <v>66</v>
      </c>
      <c r="C811" s="47">
        <v>264</v>
      </c>
      <c r="D811" s="47">
        <v>242</v>
      </c>
    </row>
    <row r="812" spans="1:4">
      <c r="A812" s="27">
        <v>42809</v>
      </c>
      <c r="B812" s="51" t="s">
        <v>66</v>
      </c>
      <c r="C812" s="47">
        <v>419</v>
      </c>
      <c r="D812" s="47">
        <v>340</v>
      </c>
    </row>
    <row r="813" spans="1:4">
      <c r="A813" s="27">
        <v>42810</v>
      </c>
      <c r="B813" s="51" t="s">
        <v>66</v>
      </c>
      <c r="C813" s="47">
        <v>279</v>
      </c>
      <c r="D813" s="47">
        <v>273</v>
      </c>
    </row>
    <row r="814" spans="1:4">
      <c r="A814" s="27">
        <v>42811</v>
      </c>
      <c r="B814" s="51" t="s">
        <v>66</v>
      </c>
      <c r="C814" s="47">
        <v>206</v>
      </c>
      <c r="D814" s="47">
        <v>193</v>
      </c>
    </row>
    <row r="815" spans="1:4">
      <c r="A815" s="27">
        <v>42812</v>
      </c>
      <c r="B815" s="51" t="s">
        <v>66</v>
      </c>
      <c r="C815" s="47">
        <v>160</v>
      </c>
      <c r="D815" s="47">
        <v>147</v>
      </c>
    </row>
    <row r="816" spans="1:4">
      <c r="A816" s="27">
        <v>42813</v>
      </c>
      <c r="B816" s="51" t="s">
        <v>66</v>
      </c>
      <c r="C816" s="47">
        <v>318</v>
      </c>
      <c r="D816" s="47">
        <v>202</v>
      </c>
    </row>
    <row r="817" spans="1:4">
      <c r="A817" s="27">
        <v>42814</v>
      </c>
      <c r="B817" s="51" t="s">
        <v>66</v>
      </c>
      <c r="C817" s="47">
        <v>331</v>
      </c>
      <c r="D817" s="47">
        <v>214</v>
      </c>
    </row>
    <row r="818" spans="1:4">
      <c r="A818" s="27">
        <v>42815</v>
      </c>
      <c r="B818" s="51" t="s">
        <v>66</v>
      </c>
      <c r="C818" s="47">
        <v>406</v>
      </c>
      <c r="D818" s="47">
        <v>343</v>
      </c>
    </row>
    <row r="819" spans="1:4">
      <c r="A819" s="27">
        <v>42816</v>
      </c>
      <c r="B819" s="51" t="s">
        <v>66</v>
      </c>
      <c r="C819" s="47">
        <v>392</v>
      </c>
      <c r="D819" s="47">
        <v>348</v>
      </c>
    </row>
    <row r="820" spans="1:4">
      <c r="A820" s="27">
        <v>42817</v>
      </c>
      <c r="B820" s="51" t="s">
        <v>66</v>
      </c>
      <c r="C820" s="47">
        <v>256</v>
      </c>
      <c r="D820" s="47">
        <v>235</v>
      </c>
    </row>
    <row r="821" spans="1:4">
      <c r="A821" s="27">
        <v>42818</v>
      </c>
      <c r="B821" s="51" t="s">
        <v>66</v>
      </c>
      <c r="C821" s="47">
        <v>211</v>
      </c>
      <c r="D821" s="47">
        <v>198</v>
      </c>
    </row>
    <row r="822" spans="1:4">
      <c r="A822" s="27">
        <v>42819</v>
      </c>
      <c r="B822" s="51" t="s">
        <v>66</v>
      </c>
      <c r="C822" s="47">
        <v>201</v>
      </c>
      <c r="D822" s="47">
        <v>157</v>
      </c>
    </row>
    <row r="823" spans="1:4">
      <c r="A823" s="27">
        <v>42820</v>
      </c>
      <c r="B823" s="51" t="s">
        <v>66</v>
      </c>
      <c r="C823" s="47">
        <v>126</v>
      </c>
      <c r="D823" s="47">
        <v>114</v>
      </c>
    </row>
    <row r="824" spans="1:4">
      <c r="A824" s="27">
        <v>42821</v>
      </c>
      <c r="B824" s="51" t="s">
        <v>66</v>
      </c>
      <c r="C824" s="47">
        <v>721</v>
      </c>
      <c r="D824" s="47">
        <v>487</v>
      </c>
    </row>
    <row r="825" spans="1:4">
      <c r="A825" s="27">
        <v>42822</v>
      </c>
      <c r="B825" s="51" t="s">
        <v>66</v>
      </c>
      <c r="C825" s="47">
        <v>279</v>
      </c>
      <c r="D825" s="47">
        <v>255</v>
      </c>
    </row>
    <row r="826" spans="1:4">
      <c r="A826" s="27">
        <v>42823</v>
      </c>
      <c r="B826" s="51" t="s">
        <v>66</v>
      </c>
      <c r="C826" s="47">
        <v>588</v>
      </c>
      <c r="D826" s="47">
        <v>397</v>
      </c>
    </row>
    <row r="827" spans="1:4">
      <c r="A827" s="27">
        <v>42824</v>
      </c>
      <c r="B827" s="51" t="s">
        <v>66</v>
      </c>
      <c r="C827" s="47">
        <v>280</v>
      </c>
      <c r="D827" s="47">
        <v>256</v>
      </c>
    </row>
    <row r="828" spans="1:4">
      <c r="A828" s="27">
        <v>42825</v>
      </c>
      <c r="B828" s="51" t="s">
        <v>66</v>
      </c>
      <c r="C828" s="47">
        <v>221</v>
      </c>
      <c r="D828" s="47">
        <v>147</v>
      </c>
    </row>
    <row r="829" spans="1:4">
      <c r="A829" s="27">
        <v>42826</v>
      </c>
      <c r="B829" s="51" t="s">
        <v>66</v>
      </c>
      <c r="C829" s="47">
        <v>179</v>
      </c>
      <c r="D829" s="47">
        <v>137</v>
      </c>
    </row>
    <row r="830" spans="1:4">
      <c r="A830" s="27">
        <v>42827</v>
      </c>
      <c r="B830" s="51" t="s">
        <v>66</v>
      </c>
      <c r="C830" s="47">
        <v>88</v>
      </c>
      <c r="D830" s="47">
        <v>84</v>
      </c>
    </row>
    <row r="831" spans="1:4">
      <c r="A831" s="27">
        <v>42828</v>
      </c>
      <c r="B831" s="51" t="s">
        <v>66</v>
      </c>
      <c r="C831" s="47">
        <v>237</v>
      </c>
      <c r="D831" s="47">
        <v>196</v>
      </c>
    </row>
    <row r="832" spans="1:4">
      <c r="A832" s="27">
        <v>42829</v>
      </c>
      <c r="B832" s="51" t="s">
        <v>66</v>
      </c>
      <c r="C832" s="47">
        <v>262</v>
      </c>
      <c r="D832" s="47">
        <v>244</v>
      </c>
    </row>
    <row r="833" spans="1:4">
      <c r="A833" s="27">
        <v>42830</v>
      </c>
      <c r="B833" s="51" t="s">
        <v>66</v>
      </c>
      <c r="C833" s="47">
        <v>202</v>
      </c>
      <c r="D833" s="47">
        <v>191</v>
      </c>
    </row>
    <row r="834" spans="1:4">
      <c r="A834" s="27">
        <v>42831</v>
      </c>
      <c r="B834" s="51" t="s">
        <v>66</v>
      </c>
      <c r="C834" s="47">
        <v>393</v>
      </c>
      <c r="D834" s="47">
        <v>256</v>
      </c>
    </row>
    <row r="835" spans="1:4">
      <c r="A835" s="27">
        <v>42832</v>
      </c>
      <c r="B835" s="51" t="s">
        <v>66</v>
      </c>
      <c r="C835" s="47">
        <v>315</v>
      </c>
      <c r="D835" s="47">
        <v>233</v>
      </c>
    </row>
    <row r="836" spans="1:4">
      <c r="A836" s="27">
        <v>42833</v>
      </c>
      <c r="B836" s="51" t="s">
        <v>66</v>
      </c>
      <c r="C836" s="47">
        <v>315</v>
      </c>
      <c r="D836" s="47">
        <v>216</v>
      </c>
    </row>
    <row r="837" spans="1:4">
      <c r="A837" s="27">
        <v>42834</v>
      </c>
      <c r="B837" s="51" t="s">
        <v>66</v>
      </c>
      <c r="C837" s="47">
        <v>226</v>
      </c>
      <c r="D837" s="47">
        <v>161</v>
      </c>
    </row>
    <row r="838" spans="1:4">
      <c r="A838" s="27">
        <v>42835</v>
      </c>
      <c r="B838" s="51" t="s">
        <v>66</v>
      </c>
      <c r="C838" s="47">
        <v>553</v>
      </c>
      <c r="D838" s="47">
        <v>221</v>
      </c>
    </row>
    <row r="839" spans="1:4">
      <c r="A839" s="27">
        <v>42836</v>
      </c>
      <c r="B839" s="51" t="s">
        <v>66</v>
      </c>
      <c r="C839" s="47">
        <v>293</v>
      </c>
      <c r="D839" s="47">
        <v>275</v>
      </c>
    </row>
    <row r="840" spans="1:4">
      <c r="A840" s="27">
        <v>42837</v>
      </c>
      <c r="B840" s="51" t="s">
        <v>66</v>
      </c>
      <c r="C840" s="47">
        <v>282</v>
      </c>
      <c r="D840" s="47">
        <v>224</v>
      </c>
    </row>
    <row r="841" spans="1:4">
      <c r="A841" s="27">
        <v>42838</v>
      </c>
      <c r="B841" s="51" t="s">
        <v>66</v>
      </c>
      <c r="C841" s="47">
        <v>218</v>
      </c>
      <c r="D841" s="47">
        <v>209</v>
      </c>
    </row>
    <row r="842" spans="1:4">
      <c r="A842" s="27">
        <v>42839</v>
      </c>
      <c r="B842" s="51" t="s">
        <v>66</v>
      </c>
      <c r="C842" s="47">
        <v>158</v>
      </c>
      <c r="D842" s="47">
        <v>127</v>
      </c>
    </row>
    <row r="843" spans="1:4">
      <c r="A843" s="27">
        <v>42840</v>
      </c>
      <c r="B843" s="51" t="s">
        <v>66</v>
      </c>
      <c r="C843" s="47">
        <v>103</v>
      </c>
      <c r="D843" s="47">
        <v>91</v>
      </c>
    </row>
    <row r="844" spans="1:4">
      <c r="A844" s="27">
        <v>42841</v>
      </c>
      <c r="B844" s="51" t="s">
        <v>66</v>
      </c>
      <c r="C844" s="47">
        <v>53</v>
      </c>
      <c r="D844" s="47">
        <v>50</v>
      </c>
    </row>
    <row r="845" spans="1:4">
      <c r="A845" s="27">
        <v>42842</v>
      </c>
      <c r="B845" s="51" t="s">
        <v>66</v>
      </c>
      <c r="C845" s="47">
        <v>72</v>
      </c>
      <c r="D845" s="47">
        <v>64</v>
      </c>
    </row>
    <row r="846" spans="1:4">
      <c r="A846" s="27">
        <v>42843</v>
      </c>
      <c r="B846" s="51" t="s">
        <v>66</v>
      </c>
      <c r="C846" s="47">
        <v>378</v>
      </c>
      <c r="D846" s="47">
        <v>325</v>
      </c>
    </row>
    <row r="847" spans="1:4">
      <c r="A847" s="27">
        <v>42844</v>
      </c>
      <c r="B847" s="51" t="s">
        <v>66</v>
      </c>
      <c r="C847" s="47">
        <v>405</v>
      </c>
      <c r="D847" s="47">
        <v>335</v>
      </c>
    </row>
    <row r="848" spans="1:4">
      <c r="A848" s="27">
        <v>42845</v>
      </c>
      <c r="B848" s="51" t="s">
        <v>66</v>
      </c>
      <c r="C848" s="47">
        <v>293</v>
      </c>
      <c r="D848" s="47">
        <v>276</v>
      </c>
    </row>
    <row r="849" spans="1:4">
      <c r="A849" s="27">
        <v>42846</v>
      </c>
      <c r="B849" s="51" t="s">
        <v>66</v>
      </c>
      <c r="C849" s="47">
        <v>346</v>
      </c>
      <c r="D849" s="47">
        <v>325</v>
      </c>
    </row>
    <row r="850" spans="1:4">
      <c r="A850" s="27">
        <v>42847</v>
      </c>
      <c r="B850" s="51" t="s">
        <v>66</v>
      </c>
      <c r="C850" s="47">
        <v>183</v>
      </c>
      <c r="D850" s="47">
        <v>126</v>
      </c>
    </row>
    <row r="851" spans="1:4">
      <c r="A851" s="27">
        <v>42848</v>
      </c>
      <c r="B851" s="51" t="s">
        <v>66</v>
      </c>
      <c r="C851" s="47">
        <v>104</v>
      </c>
      <c r="D851" s="47">
        <v>92</v>
      </c>
    </row>
    <row r="852" spans="1:4">
      <c r="A852" s="27">
        <v>42849</v>
      </c>
      <c r="B852" s="51" t="s">
        <v>66</v>
      </c>
      <c r="C852" s="47">
        <v>220</v>
      </c>
      <c r="D852" s="47">
        <v>201</v>
      </c>
    </row>
    <row r="853" spans="1:4">
      <c r="A853" s="27">
        <v>42850</v>
      </c>
      <c r="B853" s="51" t="s">
        <v>66</v>
      </c>
      <c r="C853" s="47">
        <v>175</v>
      </c>
      <c r="D853" s="47">
        <v>128</v>
      </c>
    </row>
    <row r="854" spans="1:4">
      <c r="A854" s="27">
        <v>42851</v>
      </c>
      <c r="B854" s="51" t="s">
        <v>66</v>
      </c>
      <c r="C854" s="47">
        <v>502</v>
      </c>
      <c r="D854" s="47">
        <v>328</v>
      </c>
    </row>
    <row r="855" spans="1:4">
      <c r="A855" s="27">
        <v>42852</v>
      </c>
      <c r="B855" s="51" t="s">
        <v>66</v>
      </c>
      <c r="C855" s="47">
        <v>335</v>
      </c>
      <c r="D855" s="47">
        <v>212</v>
      </c>
    </row>
    <row r="856" spans="1:4">
      <c r="A856" s="27">
        <v>42853</v>
      </c>
      <c r="B856" s="51" t="s">
        <v>66</v>
      </c>
      <c r="C856" s="47">
        <v>260</v>
      </c>
      <c r="D856" s="47">
        <v>228</v>
      </c>
    </row>
    <row r="857" spans="1:4">
      <c r="A857" s="27">
        <v>42854</v>
      </c>
      <c r="B857" s="51" t="s">
        <v>66</v>
      </c>
      <c r="C857" s="47">
        <v>145</v>
      </c>
      <c r="D857" s="47">
        <v>123</v>
      </c>
    </row>
    <row r="858" spans="1:4">
      <c r="A858" s="27">
        <v>42855</v>
      </c>
      <c r="B858" s="51" t="s">
        <v>66</v>
      </c>
      <c r="C858" s="47">
        <v>198</v>
      </c>
      <c r="D858" s="47">
        <v>163</v>
      </c>
    </row>
    <row r="859" spans="1:4">
      <c r="A859" s="27">
        <v>42856</v>
      </c>
      <c r="B859" s="51" t="s">
        <v>66</v>
      </c>
      <c r="C859" s="47">
        <v>286</v>
      </c>
      <c r="D859" s="47">
        <v>207</v>
      </c>
    </row>
    <row r="860" spans="1:4">
      <c r="A860" s="27">
        <v>42857</v>
      </c>
      <c r="B860" s="51" t="s">
        <v>66</v>
      </c>
      <c r="C860" s="47">
        <v>326</v>
      </c>
      <c r="D860" s="47">
        <v>277</v>
      </c>
    </row>
    <row r="861" spans="1:4">
      <c r="A861" s="27">
        <v>42858</v>
      </c>
      <c r="B861" s="51" t="s">
        <v>66</v>
      </c>
      <c r="C861" s="47">
        <v>307</v>
      </c>
      <c r="D861" s="47">
        <v>243</v>
      </c>
    </row>
    <row r="862" spans="1:4">
      <c r="A862" s="27">
        <v>42859</v>
      </c>
      <c r="B862" s="51" t="s">
        <v>66</v>
      </c>
      <c r="C862" s="47">
        <v>258</v>
      </c>
      <c r="D862" s="47">
        <v>205</v>
      </c>
    </row>
    <row r="863" spans="1:4">
      <c r="A863" s="27">
        <v>42860</v>
      </c>
      <c r="B863" s="51" t="s">
        <v>66</v>
      </c>
      <c r="C863" s="47">
        <v>272</v>
      </c>
      <c r="D863" s="47">
        <v>227</v>
      </c>
    </row>
    <row r="864" spans="1:4">
      <c r="A864" s="27">
        <v>42861</v>
      </c>
      <c r="B864" s="51" t="s">
        <v>66</v>
      </c>
      <c r="C864" s="47">
        <v>128</v>
      </c>
      <c r="D864" s="47">
        <v>98</v>
      </c>
    </row>
    <row r="865" spans="1:4">
      <c r="A865" s="27">
        <v>42862</v>
      </c>
      <c r="B865" s="51" t="s">
        <v>66</v>
      </c>
      <c r="C865" s="47">
        <v>102</v>
      </c>
      <c r="D865" s="47">
        <v>87</v>
      </c>
    </row>
    <row r="866" spans="1:4">
      <c r="A866" s="27">
        <v>42863</v>
      </c>
      <c r="B866" s="51" t="s">
        <v>66</v>
      </c>
      <c r="C866" s="47">
        <v>284</v>
      </c>
      <c r="D866" s="47">
        <v>250</v>
      </c>
    </row>
    <row r="867" spans="1:4">
      <c r="A867" s="27">
        <v>42864</v>
      </c>
      <c r="B867" s="51" t="s">
        <v>66</v>
      </c>
      <c r="C867" s="47">
        <v>245</v>
      </c>
      <c r="D867" s="47">
        <v>227</v>
      </c>
    </row>
    <row r="868" spans="1:4">
      <c r="A868" s="27">
        <v>42865</v>
      </c>
      <c r="B868" s="51" t="s">
        <v>66</v>
      </c>
      <c r="C868" s="47">
        <v>209</v>
      </c>
      <c r="D868" s="47">
        <v>186</v>
      </c>
    </row>
    <row r="869" spans="1:4">
      <c r="A869" s="27">
        <v>42866</v>
      </c>
      <c r="B869" s="51" t="s">
        <v>66</v>
      </c>
      <c r="C869" s="47">
        <v>299</v>
      </c>
      <c r="D869" s="47">
        <v>245</v>
      </c>
    </row>
    <row r="870" spans="1:4">
      <c r="A870" s="27">
        <v>42867</v>
      </c>
      <c r="B870" s="51" t="s">
        <v>66</v>
      </c>
      <c r="C870" s="47">
        <v>214</v>
      </c>
      <c r="D870" s="47">
        <v>202</v>
      </c>
    </row>
    <row r="871" spans="1:4">
      <c r="A871" s="27">
        <v>42868</v>
      </c>
      <c r="B871" s="51" t="s">
        <v>66</v>
      </c>
      <c r="C871" s="47">
        <v>108</v>
      </c>
      <c r="D871" s="47">
        <v>99</v>
      </c>
    </row>
    <row r="872" spans="1:4">
      <c r="A872" s="27">
        <v>42869</v>
      </c>
      <c r="B872" s="51" t="s">
        <v>66</v>
      </c>
      <c r="C872" s="47">
        <v>93</v>
      </c>
      <c r="D872" s="47">
        <v>72</v>
      </c>
    </row>
    <row r="873" spans="1:4">
      <c r="A873" s="27">
        <v>42870</v>
      </c>
      <c r="B873" s="51" t="s">
        <v>66</v>
      </c>
      <c r="C873" s="47">
        <v>375</v>
      </c>
      <c r="D873" s="47">
        <v>318</v>
      </c>
    </row>
    <row r="874" spans="1:4">
      <c r="A874" s="27">
        <v>42871</v>
      </c>
      <c r="B874" s="51" t="s">
        <v>66</v>
      </c>
      <c r="C874" s="47">
        <v>361</v>
      </c>
      <c r="D874" s="47">
        <v>313</v>
      </c>
    </row>
    <row r="875" spans="1:4">
      <c r="A875" s="27">
        <v>42872</v>
      </c>
      <c r="B875" s="51" t="s">
        <v>66</v>
      </c>
      <c r="C875" s="47">
        <v>248</v>
      </c>
      <c r="D875" s="47">
        <v>244</v>
      </c>
    </row>
    <row r="876" spans="1:4">
      <c r="A876" s="27">
        <v>42873</v>
      </c>
      <c r="B876" s="51" t="s">
        <v>66</v>
      </c>
      <c r="C876" s="47">
        <v>248</v>
      </c>
      <c r="D876" s="47">
        <v>225</v>
      </c>
    </row>
    <row r="877" spans="1:4">
      <c r="A877" s="27">
        <v>42874</v>
      </c>
      <c r="B877" s="51" t="s">
        <v>66</v>
      </c>
      <c r="C877" s="47">
        <v>221</v>
      </c>
      <c r="D877" s="47">
        <v>217</v>
      </c>
    </row>
    <row r="878" spans="1:4">
      <c r="A878" s="27">
        <v>42875</v>
      </c>
      <c r="B878" s="51" t="s">
        <v>66</v>
      </c>
      <c r="C878" s="47">
        <v>137</v>
      </c>
      <c r="D878" s="47">
        <v>110</v>
      </c>
    </row>
    <row r="879" spans="1:4">
      <c r="A879" s="27">
        <v>42876</v>
      </c>
      <c r="B879" s="51" t="s">
        <v>66</v>
      </c>
      <c r="C879" s="47">
        <v>164</v>
      </c>
      <c r="D879" s="47">
        <v>126</v>
      </c>
    </row>
    <row r="880" spans="1:4">
      <c r="A880" s="27">
        <v>42877</v>
      </c>
      <c r="B880" s="51" t="s">
        <v>66</v>
      </c>
      <c r="C880" s="47">
        <v>345</v>
      </c>
      <c r="D880" s="47">
        <v>334</v>
      </c>
    </row>
    <row r="881" spans="1:4">
      <c r="A881" s="27">
        <v>42878</v>
      </c>
      <c r="B881" s="51" t="s">
        <v>66</v>
      </c>
      <c r="C881" s="47">
        <v>326</v>
      </c>
      <c r="D881" s="47">
        <v>285</v>
      </c>
    </row>
    <row r="882" spans="1:4">
      <c r="A882" s="27">
        <v>42879</v>
      </c>
      <c r="B882" s="51" t="s">
        <v>66</v>
      </c>
      <c r="C882" s="47">
        <v>199</v>
      </c>
      <c r="D882" s="47">
        <v>168</v>
      </c>
    </row>
    <row r="883" spans="1:4">
      <c r="A883" s="27">
        <v>42880</v>
      </c>
      <c r="B883" s="51" t="s">
        <v>66</v>
      </c>
      <c r="C883" s="47">
        <v>215</v>
      </c>
      <c r="D883" s="47">
        <v>212</v>
      </c>
    </row>
    <row r="884" spans="1:4">
      <c r="A884" s="27">
        <v>42881</v>
      </c>
      <c r="B884" s="51" t="s">
        <v>66</v>
      </c>
      <c r="C884" s="47">
        <v>205</v>
      </c>
      <c r="D884" s="47">
        <v>193</v>
      </c>
    </row>
    <row r="885" spans="1:4">
      <c r="A885" s="27">
        <v>42882</v>
      </c>
      <c r="B885" s="51" t="s">
        <v>66</v>
      </c>
      <c r="C885" s="47">
        <v>131</v>
      </c>
      <c r="D885" s="47">
        <v>114</v>
      </c>
    </row>
    <row r="886" spans="1:4">
      <c r="A886" s="27">
        <v>42883</v>
      </c>
      <c r="B886" s="51" t="s">
        <v>66</v>
      </c>
      <c r="C886" s="47">
        <v>205</v>
      </c>
      <c r="D886" s="47">
        <v>170</v>
      </c>
    </row>
    <row r="887" spans="1:4">
      <c r="A887" s="27">
        <v>42884</v>
      </c>
      <c r="B887" s="51" t="s">
        <v>66</v>
      </c>
      <c r="C887" s="47">
        <v>293</v>
      </c>
      <c r="D887" s="47">
        <v>190</v>
      </c>
    </row>
    <row r="888" spans="1:4">
      <c r="A888" s="27">
        <v>42885</v>
      </c>
      <c r="B888" s="51" t="s">
        <v>66</v>
      </c>
      <c r="C888" s="47">
        <v>340</v>
      </c>
      <c r="D888" s="47">
        <v>309</v>
      </c>
    </row>
    <row r="889" spans="1:4">
      <c r="A889" s="27">
        <v>42886</v>
      </c>
      <c r="B889" s="51" t="s">
        <v>66</v>
      </c>
      <c r="C889" s="47">
        <v>368</v>
      </c>
      <c r="D889" s="47">
        <v>322</v>
      </c>
    </row>
    <row r="890" spans="1:4">
      <c r="A890" s="27">
        <v>42887</v>
      </c>
      <c r="B890" s="51" t="s">
        <v>66</v>
      </c>
      <c r="C890" s="47">
        <v>276</v>
      </c>
      <c r="D890" s="47">
        <v>195</v>
      </c>
    </row>
    <row r="891" spans="1:4">
      <c r="A891" s="27">
        <v>42888</v>
      </c>
      <c r="B891" s="51" t="s">
        <v>66</v>
      </c>
      <c r="C891" s="47">
        <v>279</v>
      </c>
      <c r="D891" s="47">
        <v>250</v>
      </c>
    </row>
    <row r="892" spans="1:4">
      <c r="A892" s="27">
        <v>42889</v>
      </c>
      <c r="B892" s="51" t="s">
        <v>66</v>
      </c>
      <c r="C892" s="47">
        <v>125</v>
      </c>
      <c r="D892" s="47">
        <v>105</v>
      </c>
    </row>
    <row r="893" spans="1:4">
      <c r="A893" s="27">
        <v>42890</v>
      </c>
      <c r="B893" s="51" t="s">
        <v>66</v>
      </c>
      <c r="C893" s="47">
        <v>87</v>
      </c>
      <c r="D893" s="47">
        <v>79</v>
      </c>
    </row>
    <row r="894" spans="1:4">
      <c r="A894" s="27">
        <v>42891</v>
      </c>
      <c r="B894" s="51" t="s">
        <v>66</v>
      </c>
      <c r="C894" s="47">
        <v>238</v>
      </c>
      <c r="D894" s="47">
        <v>214</v>
      </c>
    </row>
    <row r="895" spans="1:4">
      <c r="A895" s="27">
        <v>42892</v>
      </c>
      <c r="B895" s="51" t="s">
        <v>66</v>
      </c>
      <c r="C895" s="47">
        <v>494</v>
      </c>
      <c r="D895" s="47">
        <v>369</v>
      </c>
    </row>
    <row r="896" spans="1:4">
      <c r="A896" s="27">
        <v>42893</v>
      </c>
      <c r="B896" s="51" t="s">
        <v>66</v>
      </c>
      <c r="C896" s="47">
        <v>278</v>
      </c>
      <c r="D896" s="47">
        <v>226</v>
      </c>
    </row>
    <row r="897" spans="1:4">
      <c r="A897" s="27">
        <v>42894</v>
      </c>
      <c r="B897" s="51" t="s">
        <v>66</v>
      </c>
      <c r="C897" s="47">
        <v>292</v>
      </c>
      <c r="D897" s="47">
        <v>221</v>
      </c>
    </row>
    <row r="898" spans="1:4">
      <c r="A898" s="27">
        <v>42895</v>
      </c>
      <c r="B898" s="51" t="s">
        <v>66</v>
      </c>
      <c r="C898" s="47">
        <v>219</v>
      </c>
      <c r="D898" s="47">
        <v>206</v>
      </c>
    </row>
    <row r="899" spans="1:4">
      <c r="A899" s="27">
        <v>42896</v>
      </c>
      <c r="B899" s="51" t="s">
        <v>66</v>
      </c>
      <c r="C899" s="47">
        <v>160</v>
      </c>
      <c r="D899" s="47">
        <v>144</v>
      </c>
    </row>
    <row r="900" spans="1:4">
      <c r="A900" s="27">
        <v>42897</v>
      </c>
      <c r="B900" s="51" t="s">
        <v>66</v>
      </c>
      <c r="C900" s="47">
        <v>106</v>
      </c>
      <c r="D900" s="47">
        <v>90</v>
      </c>
    </row>
    <row r="901" spans="1:4">
      <c r="A901" s="27">
        <v>42898</v>
      </c>
      <c r="B901" s="51" t="s">
        <v>66</v>
      </c>
      <c r="C901" s="47">
        <v>68</v>
      </c>
      <c r="D901" s="47">
        <v>58</v>
      </c>
    </row>
    <row r="902" spans="1:4">
      <c r="A902" s="27">
        <v>42899</v>
      </c>
      <c r="B902" s="51" t="s">
        <v>66</v>
      </c>
      <c r="C902" s="47">
        <v>323</v>
      </c>
      <c r="D902" s="47">
        <v>211</v>
      </c>
    </row>
    <row r="903" spans="1:4">
      <c r="A903" s="27">
        <v>42900</v>
      </c>
      <c r="B903" s="51" t="s">
        <v>66</v>
      </c>
      <c r="C903" s="47">
        <v>308</v>
      </c>
      <c r="D903" s="47">
        <v>181</v>
      </c>
    </row>
    <row r="904" spans="1:4">
      <c r="A904" s="27">
        <v>42901</v>
      </c>
      <c r="B904" s="51" t="s">
        <v>66</v>
      </c>
      <c r="C904" s="47">
        <v>264</v>
      </c>
      <c r="D904" s="47">
        <v>240</v>
      </c>
    </row>
    <row r="905" spans="1:4">
      <c r="A905" s="27">
        <v>42902</v>
      </c>
      <c r="B905" s="51" t="s">
        <v>66</v>
      </c>
      <c r="C905" s="47">
        <v>261</v>
      </c>
      <c r="D905" s="47">
        <v>199</v>
      </c>
    </row>
    <row r="906" spans="1:4">
      <c r="A906" s="27">
        <v>42903</v>
      </c>
      <c r="B906" s="51" t="s">
        <v>66</v>
      </c>
      <c r="C906" s="47">
        <v>135</v>
      </c>
      <c r="D906" s="47">
        <v>111</v>
      </c>
    </row>
    <row r="907" spans="1:4">
      <c r="A907" s="27">
        <v>42904</v>
      </c>
      <c r="B907" s="51" t="s">
        <v>66</v>
      </c>
      <c r="C907" s="47">
        <v>88</v>
      </c>
      <c r="D907" s="47">
        <v>69</v>
      </c>
    </row>
    <row r="908" spans="1:4">
      <c r="A908" s="27">
        <v>42905</v>
      </c>
      <c r="B908" s="51" t="s">
        <v>66</v>
      </c>
      <c r="C908" s="47">
        <v>252</v>
      </c>
      <c r="D908" s="47">
        <v>231</v>
      </c>
    </row>
    <row r="909" spans="1:4">
      <c r="A909" s="27">
        <v>42906</v>
      </c>
      <c r="B909" s="51" t="s">
        <v>66</v>
      </c>
      <c r="C909" s="47">
        <v>295</v>
      </c>
      <c r="D909" s="47">
        <v>207</v>
      </c>
    </row>
    <row r="910" spans="1:4">
      <c r="A910" s="27">
        <v>42907</v>
      </c>
      <c r="B910" s="51" t="s">
        <v>66</v>
      </c>
      <c r="C910" s="47">
        <v>231</v>
      </c>
      <c r="D910" s="47">
        <v>222</v>
      </c>
    </row>
    <row r="911" spans="1:4">
      <c r="A911" s="27">
        <v>42908</v>
      </c>
      <c r="B911" s="51" t="s">
        <v>66</v>
      </c>
      <c r="C911" s="47">
        <v>239</v>
      </c>
      <c r="D911" s="47">
        <v>229</v>
      </c>
    </row>
    <row r="912" spans="1:4">
      <c r="A912" s="27">
        <v>42909</v>
      </c>
      <c r="B912" s="51" t="s">
        <v>66</v>
      </c>
      <c r="C912" s="47">
        <v>255</v>
      </c>
      <c r="D912" s="47">
        <v>248</v>
      </c>
    </row>
    <row r="913" spans="1:4">
      <c r="A913" s="27">
        <v>42910</v>
      </c>
      <c r="B913" s="51" t="s">
        <v>66</v>
      </c>
      <c r="C913" s="47">
        <v>105</v>
      </c>
      <c r="D913" s="47">
        <v>95</v>
      </c>
    </row>
    <row r="914" spans="1:4">
      <c r="A914" s="27">
        <v>42911</v>
      </c>
      <c r="B914" s="51" t="s">
        <v>66</v>
      </c>
      <c r="C914" s="47">
        <v>70</v>
      </c>
      <c r="D914" s="47">
        <v>70</v>
      </c>
    </row>
    <row r="915" spans="1:4">
      <c r="A915" s="27">
        <v>42912</v>
      </c>
      <c r="B915" s="51" t="s">
        <v>66</v>
      </c>
      <c r="C915" s="47">
        <v>276</v>
      </c>
      <c r="D915" s="47">
        <v>248</v>
      </c>
    </row>
    <row r="916" spans="1:4">
      <c r="A916" s="27">
        <v>42913</v>
      </c>
      <c r="B916" s="51" t="s">
        <v>66</v>
      </c>
      <c r="C916" s="47">
        <v>259</v>
      </c>
      <c r="D916" s="47">
        <v>235</v>
      </c>
    </row>
    <row r="917" spans="1:4">
      <c r="A917" s="27">
        <v>42914</v>
      </c>
      <c r="B917" s="51" t="s">
        <v>66</v>
      </c>
      <c r="C917" s="47">
        <v>269</v>
      </c>
      <c r="D917" s="47">
        <v>213</v>
      </c>
    </row>
    <row r="918" spans="1:4">
      <c r="A918" s="27">
        <v>42915</v>
      </c>
      <c r="B918" s="51" t="s">
        <v>66</v>
      </c>
      <c r="C918" s="47">
        <v>262</v>
      </c>
      <c r="D918" s="47">
        <v>200</v>
      </c>
    </row>
    <row r="919" spans="1:4">
      <c r="A919" s="27">
        <v>42916</v>
      </c>
      <c r="B919" s="51" t="s">
        <v>66</v>
      </c>
      <c r="C919" s="47">
        <v>255</v>
      </c>
      <c r="D919" s="47">
        <v>225</v>
      </c>
    </row>
    <row r="920" spans="1:4">
      <c r="A920" s="27">
        <v>42917</v>
      </c>
      <c r="B920" s="51" t="s">
        <v>66</v>
      </c>
      <c r="C920" s="47">
        <v>273</v>
      </c>
      <c r="D920" s="47">
        <v>133</v>
      </c>
    </row>
    <row r="921" spans="1:4">
      <c r="A921" s="27">
        <v>42918</v>
      </c>
      <c r="B921" s="51" t="s">
        <v>66</v>
      </c>
      <c r="C921" s="47">
        <v>203</v>
      </c>
      <c r="D921" s="47">
        <v>139</v>
      </c>
    </row>
    <row r="922" spans="1:4">
      <c r="A922" s="27">
        <v>42919</v>
      </c>
      <c r="B922" s="51" t="s">
        <v>66</v>
      </c>
      <c r="C922" s="47">
        <v>277</v>
      </c>
      <c r="D922" s="47">
        <v>214</v>
      </c>
    </row>
    <row r="923" spans="1:4">
      <c r="A923" s="27">
        <v>42920</v>
      </c>
      <c r="B923" s="51" t="s">
        <v>66</v>
      </c>
      <c r="C923" s="47">
        <v>246</v>
      </c>
      <c r="D923" s="47">
        <v>178</v>
      </c>
    </row>
    <row r="924" spans="1:4">
      <c r="A924" s="27">
        <v>42921</v>
      </c>
      <c r="B924" s="51" t="s">
        <v>66</v>
      </c>
      <c r="C924" s="47">
        <v>246</v>
      </c>
      <c r="D924" s="47">
        <v>229</v>
      </c>
    </row>
    <row r="925" spans="1:4">
      <c r="A925" s="27">
        <v>42922</v>
      </c>
      <c r="B925" s="51" t="s">
        <v>66</v>
      </c>
      <c r="C925" s="47">
        <v>290</v>
      </c>
      <c r="D925" s="47">
        <v>274</v>
      </c>
    </row>
    <row r="926" spans="1:4">
      <c r="A926" s="27">
        <v>42923</v>
      </c>
      <c r="B926" s="51" t="s">
        <v>66</v>
      </c>
      <c r="C926" s="47">
        <v>204</v>
      </c>
      <c r="D926" s="47">
        <v>170</v>
      </c>
    </row>
    <row r="927" spans="1:4">
      <c r="A927" s="27">
        <v>42924</v>
      </c>
      <c r="B927" s="51" t="s">
        <v>66</v>
      </c>
      <c r="C927" s="47">
        <v>166</v>
      </c>
      <c r="D927" s="47">
        <v>108</v>
      </c>
    </row>
    <row r="928" spans="1:4">
      <c r="A928" s="27">
        <v>42925</v>
      </c>
      <c r="B928" s="51" t="s">
        <v>66</v>
      </c>
      <c r="C928" s="47">
        <v>149</v>
      </c>
      <c r="D928" s="47">
        <v>103</v>
      </c>
    </row>
    <row r="929" spans="1:4">
      <c r="A929" s="27">
        <v>42926</v>
      </c>
      <c r="B929" s="51" t="s">
        <v>66</v>
      </c>
      <c r="C929" s="47">
        <v>262</v>
      </c>
      <c r="D929" s="47">
        <v>228</v>
      </c>
    </row>
    <row r="930" spans="1:4">
      <c r="A930" s="27">
        <v>42927</v>
      </c>
      <c r="B930" s="51" t="s">
        <v>66</v>
      </c>
      <c r="C930" s="47">
        <v>305</v>
      </c>
      <c r="D930" s="47">
        <v>284</v>
      </c>
    </row>
    <row r="931" spans="1:4">
      <c r="A931" s="27">
        <v>42928</v>
      </c>
      <c r="B931" s="51" t="s">
        <v>66</v>
      </c>
      <c r="C931" s="47">
        <v>394</v>
      </c>
      <c r="D931" s="47">
        <v>315</v>
      </c>
    </row>
    <row r="932" spans="1:4">
      <c r="A932" s="27">
        <v>42929</v>
      </c>
      <c r="B932" s="51" t="s">
        <v>66</v>
      </c>
      <c r="C932" s="47">
        <v>251</v>
      </c>
      <c r="D932" s="47">
        <v>233</v>
      </c>
    </row>
    <row r="933" spans="1:4">
      <c r="A933" s="27">
        <v>42930</v>
      </c>
      <c r="B933" s="51" t="s">
        <v>66</v>
      </c>
      <c r="C933" s="47">
        <v>247</v>
      </c>
      <c r="D933" s="47">
        <v>247</v>
      </c>
    </row>
    <row r="934" spans="1:4">
      <c r="A934" s="27">
        <v>42931</v>
      </c>
      <c r="B934" s="51" t="s">
        <v>66</v>
      </c>
      <c r="C934" s="47">
        <v>312</v>
      </c>
      <c r="D934" s="47">
        <v>149</v>
      </c>
    </row>
    <row r="935" spans="1:4">
      <c r="A935" s="27">
        <v>42932</v>
      </c>
      <c r="B935" s="51" t="s">
        <v>66</v>
      </c>
      <c r="C935" s="47">
        <v>101</v>
      </c>
      <c r="D935" s="47">
        <v>93</v>
      </c>
    </row>
    <row r="936" spans="1:4">
      <c r="A936" s="27">
        <v>42933</v>
      </c>
      <c r="B936" s="51" t="s">
        <v>66</v>
      </c>
      <c r="C936" s="47">
        <v>329</v>
      </c>
      <c r="D936" s="47">
        <v>301</v>
      </c>
    </row>
    <row r="937" spans="1:4">
      <c r="A937" s="27">
        <v>42934</v>
      </c>
      <c r="B937" s="51" t="s">
        <v>66</v>
      </c>
      <c r="C937" s="47">
        <v>460</v>
      </c>
      <c r="D937" s="47">
        <v>284</v>
      </c>
    </row>
    <row r="938" spans="1:4">
      <c r="A938" s="27">
        <v>42935</v>
      </c>
      <c r="B938" s="51" t="s">
        <v>66</v>
      </c>
      <c r="C938" s="47">
        <v>374</v>
      </c>
      <c r="D938" s="47">
        <v>257</v>
      </c>
    </row>
    <row r="939" spans="1:4">
      <c r="A939" s="27">
        <v>42936</v>
      </c>
      <c r="B939" s="51" t="s">
        <v>66</v>
      </c>
      <c r="C939" s="47">
        <v>240</v>
      </c>
      <c r="D939" s="47">
        <v>228</v>
      </c>
    </row>
    <row r="940" spans="1:4">
      <c r="A940" s="27">
        <v>42937</v>
      </c>
      <c r="B940" s="51" t="s">
        <v>66</v>
      </c>
      <c r="C940" s="47">
        <v>241</v>
      </c>
      <c r="D940" s="47">
        <v>240</v>
      </c>
    </row>
    <row r="941" spans="1:4">
      <c r="A941" s="27">
        <v>42938</v>
      </c>
      <c r="B941" s="51" t="s">
        <v>66</v>
      </c>
      <c r="C941" s="47">
        <v>139</v>
      </c>
      <c r="D941" s="47">
        <v>119</v>
      </c>
    </row>
    <row r="942" spans="1:4">
      <c r="A942" s="27">
        <v>42939</v>
      </c>
      <c r="B942" s="51" t="s">
        <v>66</v>
      </c>
      <c r="C942" s="47">
        <v>86</v>
      </c>
      <c r="D942" s="47">
        <v>79</v>
      </c>
    </row>
    <row r="943" spans="1:4">
      <c r="A943" s="27">
        <v>42940</v>
      </c>
      <c r="B943" s="51" t="s">
        <v>66</v>
      </c>
      <c r="C943" s="47">
        <v>261</v>
      </c>
      <c r="D943" s="47">
        <v>224</v>
      </c>
    </row>
    <row r="944" spans="1:4">
      <c r="A944" s="27">
        <v>42941</v>
      </c>
      <c r="B944" s="51" t="s">
        <v>66</v>
      </c>
      <c r="C944" s="47">
        <v>490</v>
      </c>
      <c r="D944" s="47">
        <v>288</v>
      </c>
    </row>
    <row r="945" spans="1:4">
      <c r="A945" s="27">
        <v>42942</v>
      </c>
      <c r="B945" s="51" t="s">
        <v>66</v>
      </c>
      <c r="C945" s="47">
        <v>240</v>
      </c>
      <c r="D945" s="47">
        <v>219</v>
      </c>
    </row>
    <row r="946" spans="1:4">
      <c r="A946" s="27">
        <v>42943</v>
      </c>
      <c r="B946" s="51" t="s">
        <v>66</v>
      </c>
      <c r="C946" s="47">
        <v>250</v>
      </c>
      <c r="D946" s="47">
        <v>213</v>
      </c>
    </row>
    <row r="947" spans="1:4">
      <c r="A947" s="27">
        <v>42944</v>
      </c>
      <c r="B947" s="51" t="s">
        <v>66</v>
      </c>
      <c r="C947" s="47">
        <v>195</v>
      </c>
      <c r="D947" s="47">
        <v>180</v>
      </c>
    </row>
    <row r="948" spans="1:4">
      <c r="A948" s="27">
        <v>42945</v>
      </c>
      <c r="B948" s="51" t="s">
        <v>66</v>
      </c>
      <c r="C948" s="47">
        <v>652</v>
      </c>
      <c r="D948" s="47">
        <v>283</v>
      </c>
    </row>
    <row r="949" spans="1:4">
      <c r="A949" s="27">
        <v>42946</v>
      </c>
      <c r="B949" s="51" t="s">
        <v>66</v>
      </c>
      <c r="C949" s="47">
        <v>159</v>
      </c>
      <c r="D949" s="47">
        <v>122</v>
      </c>
    </row>
    <row r="950" spans="1:4">
      <c r="A950" s="27">
        <v>42947</v>
      </c>
      <c r="B950" s="51" t="s">
        <v>66</v>
      </c>
      <c r="C950" s="47">
        <v>320</v>
      </c>
      <c r="D950" s="47">
        <v>200</v>
      </c>
    </row>
    <row r="951" spans="1:4">
      <c r="A951" s="27">
        <v>42948</v>
      </c>
      <c r="B951" s="51" t="s">
        <v>66</v>
      </c>
      <c r="C951" s="47">
        <v>273</v>
      </c>
      <c r="D951" s="47">
        <v>243</v>
      </c>
    </row>
    <row r="952" spans="1:4">
      <c r="A952" s="27">
        <v>42949</v>
      </c>
      <c r="B952" s="51" t="s">
        <v>66</v>
      </c>
      <c r="C952" s="47">
        <v>306</v>
      </c>
      <c r="D952" s="47">
        <v>253</v>
      </c>
    </row>
    <row r="953" spans="1:4">
      <c r="A953" s="27">
        <v>42950</v>
      </c>
      <c r="B953" s="51" t="s">
        <v>66</v>
      </c>
      <c r="C953" s="47">
        <v>307</v>
      </c>
      <c r="D953" s="47">
        <v>243</v>
      </c>
    </row>
    <row r="954" spans="1:4">
      <c r="A954" s="27">
        <v>42951</v>
      </c>
      <c r="B954" s="51" t="s">
        <v>66</v>
      </c>
      <c r="C954" s="47">
        <v>228</v>
      </c>
      <c r="D954" s="47">
        <v>216</v>
      </c>
    </row>
    <row r="955" spans="1:4">
      <c r="A955" s="27">
        <v>42952</v>
      </c>
      <c r="B955" s="51" t="s">
        <v>66</v>
      </c>
      <c r="C955" s="47">
        <v>173</v>
      </c>
      <c r="D955" s="47">
        <v>145</v>
      </c>
    </row>
    <row r="956" spans="1:4">
      <c r="A956" s="27">
        <v>42953</v>
      </c>
      <c r="B956" s="51" t="s">
        <v>66</v>
      </c>
      <c r="C956" s="47">
        <v>127</v>
      </c>
      <c r="D956" s="47">
        <v>99</v>
      </c>
    </row>
    <row r="957" spans="1:4">
      <c r="A957" s="27">
        <v>42954</v>
      </c>
      <c r="B957" s="51" t="s">
        <v>66</v>
      </c>
      <c r="C957" s="47">
        <v>316</v>
      </c>
      <c r="D957" s="47">
        <v>264</v>
      </c>
    </row>
    <row r="958" spans="1:4">
      <c r="A958" s="27">
        <v>42955</v>
      </c>
      <c r="B958" s="51" t="s">
        <v>66</v>
      </c>
      <c r="C958" s="47">
        <v>232</v>
      </c>
      <c r="D958" s="47">
        <v>213</v>
      </c>
    </row>
    <row r="959" spans="1:4">
      <c r="A959" s="27">
        <v>42956</v>
      </c>
      <c r="B959" s="51" t="s">
        <v>66</v>
      </c>
      <c r="C959" s="47">
        <v>244</v>
      </c>
      <c r="D959" s="47">
        <v>215</v>
      </c>
    </row>
    <row r="960" spans="1:4">
      <c r="A960" s="27">
        <v>42957</v>
      </c>
      <c r="B960" s="51" t="s">
        <v>66</v>
      </c>
      <c r="C960" s="47">
        <v>286</v>
      </c>
      <c r="D960" s="47">
        <v>258</v>
      </c>
    </row>
    <row r="961" spans="1:4">
      <c r="A961" s="27">
        <v>42958</v>
      </c>
      <c r="B961" s="51" t="s">
        <v>66</v>
      </c>
      <c r="C961" s="47">
        <v>239</v>
      </c>
      <c r="D961" s="47">
        <v>231</v>
      </c>
    </row>
    <row r="962" spans="1:4">
      <c r="A962" s="27">
        <v>42959</v>
      </c>
      <c r="B962" s="51" t="s">
        <v>66</v>
      </c>
      <c r="C962" s="47">
        <v>197</v>
      </c>
      <c r="D962" s="47">
        <v>176</v>
      </c>
    </row>
    <row r="963" spans="1:4">
      <c r="A963" s="27">
        <v>42960</v>
      </c>
      <c r="B963" s="51" t="s">
        <v>66</v>
      </c>
      <c r="C963" s="47">
        <v>107</v>
      </c>
      <c r="D963" s="47">
        <v>101</v>
      </c>
    </row>
    <row r="964" spans="1:4">
      <c r="A964" s="27">
        <v>42961</v>
      </c>
      <c r="B964" s="51" t="s">
        <v>66</v>
      </c>
      <c r="C964" s="47">
        <v>252</v>
      </c>
      <c r="D964" s="47">
        <v>223</v>
      </c>
    </row>
    <row r="965" spans="1:4">
      <c r="A965" s="27">
        <v>42962</v>
      </c>
      <c r="B965" s="51" t="s">
        <v>66</v>
      </c>
      <c r="C965" s="47">
        <v>369</v>
      </c>
      <c r="D965" s="47">
        <v>257</v>
      </c>
    </row>
    <row r="966" spans="1:4">
      <c r="A966" s="27">
        <v>42963</v>
      </c>
      <c r="B966" s="51" t="s">
        <v>66</v>
      </c>
      <c r="C966" s="47">
        <v>266</v>
      </c>
      <c r="D966" s="47">
        <v>237</v>
      </c>
    </row>
    <row r="967" spans="1:4">
      <c r="A967" s="27">
        <v>42964</v>
      </c>
      <c r="B967" s="51" t="s">
        <v>66</v>
      </c>
      <c r="C967" s="47">
        <v>238</v>
      </c>
      <c r="D967" s="47">
        <v>222</v>
      </c>
    </row>
    <row r="968" spans="1:4">
      <c r="A968" s="27">
        <v>42965</v>
      </c>
      <c r="B968" s="51" t="s">
        <v>66</v>
      </c>
      <c r="C968" s="47">
        <v>342</v>
      </c>
      <c r="D968" s="47">
        <v>319</v>
      </c>
    </row>
    <row r="969" spans="1:4">
      <c r="A969" s="27">
        <v>42966</v>
      </c>
      <c r="B969" s="51" t="s">
        <v>66</v>
      </c>
      <c r="C969" s="47">
        <v>245</v>
      </c>
      <c r="D969" s="47">
        <v>118</v>
      </c>
    </row>
    <row r="970" spans="1:4">
      <c r="A970" s="27">
        <v>42967</v>
      </c>
      <c r="B970" s="51" t="s">
        <v>66</v>
      </c>
      <c r="C970" s="47">
        <v>199</v>
      </c>
      <c r="D970" s="47">
        <v>137</v>
      </c>
    </row>
    <row r="971" spans="1:4">
      <c r="A971" s="27">
        <v>42968</v>
      </c>
      <c r="B971" s="51" t="s">
        <v>66</v>
      </c>
      <c r="C971" s="47">
        <v>284</v>
      </c>
      <c r="D971" s="47">
        <v>259</v>
      </c>
    </row>
    <row r="972" spans="1:4">
      <c r="A972" s="27">
        <v>42969</v>
      </c>
      <c r="B972" s="51" t="s">
        <v>66</v>
      </c>
      <c r="C972" s="47">
        <v>246</v>
      </c>
      <c r="D972" s="47">
        <v>226</v>
      </c>
    </row>
    <row r="973" spans="1:4">
      <c r="A973" s="27">
        <v>42970</v>
      </c>
      <c r="B973" s="51" t="s">
        <v>66</v>
      </c>
      <c r="C973" s="47">
        <v>295</v>
      </c>
      <c r="D973" s="47">
        <v>285</v>
      </c>
    </row>
    <row r="974" spans="1:4">
      <c r="A974" s="27">
        <v>42971</v>
      </c>
      <c r="B974" s="51" t="s">
        <v>66</v>
      </c>
      <c r="C974" s="47">
        <v>333</v>
      </c>
      <c r="D974" s="47">
        <v>277</v>
      </c>
    </row>
    <row r="975" spans="1:4">
      <c r="A975" s="27">
        <v>42972</v>
      </c>
      <c r="B975" s="51" t="s">
        <v>66</v>
      </c>
      <c r="C975" s="47">
        <v>251</v>
      </c>
      <c r="D975" s="47">
        <v>237</v>
      </c>
    </row>
    <row r="976" spans="1:4">
      <c r="A976" s="27">
        <v>42973</v>
      </c>
      <c r="B976" s="51" t="s">
        <v>66</v>
      </c>
      <c r="C976" s="47">
        <v>106</v>
      </c>
      <c r="D976" s="47">
        <v>95</v>
      </c>
    </row>
    <row r="977" spans="1:4">
      <c r="A977" s="27">
        <v>42974</v>
      </c>
      <c r="B977" s="51" t="s">
        <v>66</v>
      </c>
      <c r="C977" s="47">
        <v>211</v>
      </c>
      <c r="D977" s="47">
        <v>149</v>
      </c>
    </row>
    <row r="978" spans="1:4">
      <c r="A978" s="27">
        <v>42975</v>
      </c>
      <c r="B978" s="51" t="s">
        <v>66</v>
      </c>
      <c r="C978" s="47">
        <v>398</v>
      </c>
      <c r="D978" s="47">
        <v>312</v>
      </c>
    </row>
    <row r="979" spans="1:4">
      <c r="A979" s="27">
        <v>42976</v>
      </c>
      <c r="B979" s="51" t="s">
        <v>66</v>
      </c>
      <c r="C979" s="47">
        <v>394</v>
      </c>
      <c r="D979" s="47">
        <v>318</v>
      </c>
    </row>
    <row r="980" spans="1:4">
      <c r="A980" s="27">
        <v>42977</v>
      </c>
      <c r="B980" s="51" t="s">
        <v>66</v>
      </c>
      <c r="C980" s="47">
        <v>233</v>
      </c>
      <c r="D980" s="47">
        <v>227</v>
      </c>
    </row>
    <row r="981" spans="1:4">
      <c r="A981" s="27">
        <v>42978</v>
      </c>
      <c r="B981" s="51" t="s">
        <v>66</v>
      </c>
      <c r="C981" s="47">
        <v>311</v>
      </c>
      <c r="D981" s="47">
        <v>252</v>
      </c>
    </row>
    <row r="982" spans="1:4">
      <c r="A982" s="27">
        <v>42979</v>
      </c>
      <c r="B982" s="51" t="s">
        <v>66</v>
      </c>
      <c r="C982" s="47">
        <v>243</v>
      </c>
      <c r="D982" s="47">
        <v>218</v>
      </c>
    </row>
    <row r="983" spans="1:4">
      <c r="A983" s="27">
        <v>42980</v>
      </c>
      <c r="B983" s="51" t="s">
        <v>66</v>
      </c>
      <c r="C983" s="47">
        <v>106</v>
      </c>
      <c r="D983" s="47">
        <v>100</v>
      </c>
    </row>
    <row r="984" spans="1:4">
      <c r="A984" s="27">
        <v>42981</v>
      </c>
      <c r="B984" s="51" t="s">
        <v>66</v>
      </c>
      <c r="C984" s="47">
        <v>190</v>
      </c>
      <c r="D984" s="47">
        <v>123</v>
      </c>
    </row>
    <row r="985" spans="1:4">
      <c r="A985" s="27">
        <v>42982</v>
      </c>
      <c r="B985" s="51" t="s">
        <v>66</v>
      </c>
      <c r="C985" s="47">
        <v>424</v>
      </c>
      <c r="D985" s="47">
        <v>328</v>
      </c>
    </row>
    <row r="986" spans="1:4">
      <c r="A986" s="27">
        <v>42983</v>
      </c>
      <c r="B986" s="51" t="s">
        <v>66</v>
      </c>
      <c r="C986" s="47">
        <v>327</v>
      </c>
      <c r="D986" s="47">
        <v>284</v>
      </c>
    </row>
    <row r="987" spans="1:4">
      <c r="A987" s="27">
        <v>42984</v>
      </c>
      <c r="B987" s="51" t="s">
        <v>66</v>
      </c>
      <c r="C987" s="47">
        <v>250</v>
      </c>
      <c r="D987" s="47">
        <v>243</v>
      </c>
    </row>
    <row r="988" spans="1:4">
      <c r="A988" s="27">
        <v>42985</v>
      </c>
      <c r="B988" s="51" t="s">
        <v>66</v>
      </c>
      <c r="C988" s="47">
        <v>247</v>
      </c>
      <c r="D988" s="47">
        <v>190</v>
      </c>
    </row>
    <row r="989" spans="1:4">
      <c r="A989" s="27">
        <v>42986</v>
      </c>
      <c r="B989" s="51" t="s">
        <v>66</v>
      </c>
      <c r="C989" s="47">
        <v>217</v>
      </c>
      <c r="D989" s="47">
        <v>207</v>
      </c>
    </row>
    <row r="990" spans="1:4">
      <c r="A990" s="27">
        <v>42987</v>
      </c>
      <c r="B990" s="51" t="s">
        <v>66</v>
      </c>
      <c r="C990" s="47">
        <v>120</v>
      </c>
      <c r="D990" s="47">
        <v>110</v>
      </c>
    </row>
    <row r="991" spans="1:4">
      <c r="A991" s="27">
        <v>42988</v>
      </c>
      <c r="B991" s="51" t="s">
        <v>66</v>
      </c>
      <c r="C991" s="47">
        <v>90</v>
      </c>
      <c r="D991" s="47">
        <v>75</v>
      </c>
    </row>
    <row r="992" spans="1:4">
      <c r="A992" s="27">
        <v>42989</v>
      </c>
      <c r="B992" s="51" t="s">
        <v>66</v>
      </c>
      <c r="C992" s="47">
        <v>257</v>
      </c>
      <c r="D992" s="47">
        <v>241</v>
      </c>
    </row>
    <row r="993" spans="1:4">
      <c r="A993" s="27">
        <v>42990</v>
      </c>
      <c r="B993" s="51" t="s">
        <v>66</v>
      </c>
      <c r="C993" s="47">
        <v>198</v>
      </c>
      <c r="D993" s="47">
        <v>183</v>
      </c>
    </row>
    <row r="994" spans="1:4">
      <c r="A994" s="27">
        <v>42991</v>
      </c>
      <c r="B994" s="51" t="s">
        <v>66</v>
      </c>
      <c r="C994" s="47">
        <v>270</v>
      </c>
      <c r="D994" s="47">
        <v>266</v>
      </c>
    </row>
    <row r="995" spans="1:4">
      <c r="A995" s="27">
        <v>42992</v>
      </c>
      <c r="B995" s="51" t="s">
        <v>66</v>
      </c>
      <c r="C995" s="47">
        <v>312</v>
      </c>
      <c r="D995" s="47">
        <v>273</v>
      </c>
    </row>
    <row r="996" spans="1:4">
      <c r="A996" s="27">
        <v>42993</v>
      </c>
      <c r="B996" s="51" t="s">
        <v>66</v>
      </c>
      <c r="C996" s="47">
        <v>230</v>
      </c>
      <c r="D996" s="47">
        <v>208</v>
      </c>
    </row>
    <row r="997" spans="1:4">
      <c r="A997" s="27">
        <v>42994</v>
      </c>
      <c r="B997" s="51" t="s">
        <v>66</v>
      </c>
      <c r="C997" s="47">
        <v>234</v>
      </c>
      <c r="D997" s="47">
        <v>153</v>
      </c>
    </row>
    <row r="998" spans="1:4">
      <c r="A998" s="27">
        <v>42995</v>
      </c>
      <c r="B998" s="51" t="s">
        <v>66</v>
      </c>
      <c r="C998" s="47">
        <v>135</v>
      </c>
      <c r="D998" s="47">
        <v>96</v>
      </c>
    </row>
    <row r="999" spans="1:4">
      <c r="A999" s="27">
        <v>42996</v>
      </c>
      <c r="B999" s="51" t="s">
        <v>66</v>
      </c>
      <c r="C999" s="47">
        <v>449</v>
      </c>
      <c r="D999" s="47">
        <v>272</v>
      </c>
    </row>
    <row r="1000" spans="1:4">
      <c r="A1000" s="27">
        <v>42997</v>
      </c>
      <c r="B1000" s="51" t="s">
        <v>66</v>
      </c>
      <c r="C1000" s="47">
        <v>296</v>
      </c>
      <c r="D1000" s="47">
        <v>285</v>
      </c>
    </row>
    <row r="1001" spans="1:4">
      <c r="A1001" s="27">
        <v>42998</v>
      </c>
      <c r="B1001" s="51" t="s">
        <v>66</v>
      </c>
      <c r="C1001" s="47">
        <v>276</v>
      </c>
      <c r="D1001" s="47">
        <v>271</v>
      </c>
    </row>
    <row r="1002" spans="1:4">
      <c r="A1002" s="27">
        <v>42999</v>
      </c>
      <c r="B1002" s="51" t="s">
        <v>66</v>
      </c>
      <c r="C1002" s="47">
        <v>234</v>
      </c>
      <c r="D1002" s="47">
        <v>215</v>
      </c>
    </row>
    <row r="1003" spans="1:4">
      <c r="A1003" s="27">
        <v>43000</v>
      </c>
      <c r="B1003" s="51" t="s">
        <v>66</v>
      </c>
      <c r="C1003" s="47">
        <v>256</v>
      </c>
      <c r="D1003" s="47">
        <v>248</v>
      </c>
    </row>
    <row r="1004" spans="1:4">
      <c r="A1004" s="27">
        <v>43001</v>
      </c>
      <c r="B1004" s="51" t="s">
        <v>66</v>
      </c>
      <c r="C1004" s="47">
        <v>280</v>
      </c>
      <c r="D1004" s="47">
        <v>207</v>
      </c>
    </row>
    <row r="1005" spans="1:4">
      <c r="A1005" s="27">
        <v>43002</v>
      </c>
      <c r="B1005" s="51" t="s">
        <v>66</v>
      </c>
      <c r="C1005" s="47">
        <v>229</v>
      </c>
      <c r="D1005" s="47">
        <v>161</v>
      </c>
    </row>
    <row r="1006" spans="1:4">
      <c r="A1006" s="27">
        <v>43003</v>
      </c>
      <c r="B1006" s="51" t="s">
        <v>66</v>
      </c>
      <c r="C1006" s="47">
        <v>237</v>
      </c>
      <c r="D1006" s="47">
        <v>204</v>
      </c>
    </row>
    <row r="1007" spans="1:4">
      <c r="A1007" s="27">
        <v>43004</v>
      </c>
      <c r="B1007" s="51" t="s">
        <v>66</v>
      </c>
      <c r="C1007" s="47">
        <v>231</v>
      </c>
      <c r="D1007" s="47">
        <v>211</v>
      </c>
    </row>
    <row r="1008" spans="1:4">
      <c r="A1008" s="27">
        <v>43005</v>
      </c>
      <c r="B1008" s="51" t="s">
        <v>66</v>
      </c>
      <c r="C1008" s="47">
        <v>274</v>
      </c>
      <c r="D1008" s="47">
        <v>266</v>
      </c>
    </row>
    <row r="1009" spans="1:4">
      <c r="A1009" s="27">
        <v>43006</v>
      </c>
      <c r="B1009" s="51" t="s">
        <v>66</v>
      </c>
      <c r="C1009" s="47">
        <v>189</v>
      </c>
      <c r="D1009" s="47">
        <v>185</v>
      </c>
    </row>
    <row r="1010" spans="1:4">
      <c r="A1010" s="27">
        <v>43007</v>
      </c>
      <c r="B1010" s="51" t="s">
        <v>66</v>
      </c>
      <c r="C1010" s="47">
        <v>169</v>
      </c>
      <c r="D1010" s="47">
        <v>151</v>
      </c>
    </row>
    <row r="1011" spans="1:4">
      <c r="A1011" s="27">
        <v>43008</v>
      </c>
      <c r="B1011" s="51" t="s">
        <v>66</v>
      </c>
      <c r="C1011" s="47">
        <v>110</v>
      </c>
      <c r="D1011" s="47">
        <v>97</v>
      </c>
    </row>
    <row r="1012" spans="1:4">
      <c r="A1012" s="27">
        <v>43009</v>
      </c>
      <c r="B1012" s="51" t="s">
        <v>66</v>
      </c>
      <c r="C1012" s="47">
        <v>56</v>
      </c>
      <c r="D1012" s="47">
        <v>54</v>
      </c>
    </row>
    <row r="1013" spans="1:4">
      <c r="A1013" s="27">
        <v>43010</v>
      </c>
      <c r="B1013" s="51" t="s">
        <v>66</v>
      </c>
      <c r="C1013" s="47">
        <v>361</v>
      </c>
      <c r="D1013" s="47">
        <v>319</v>
      </c>
    </row>
    <row r="1014" spans="1:4">
      <c r="A1014" s="27">
        <v>43011</v>
      </c>
      <c r="B1014" s="51" t="s">
        <v>66</v>
      </c>
      <c r="C1014" s="47">
        <v>282</v>
      </c>
      <c r="D1014" s="47">
        <v>249</v>
      </c>
    </row>
    <row r="1015" spans="1:4">
      <c r="A1015" s="27">
        <v>43012</v>
      </c>
      <c r="B1015" s="51" t="s">
        <v>66</v>
      </c>
      <c r="C1015" s="47">
        <v>288</v>
      </c>
      <c r="D1015" s="47">
        <v>259</v>
      </c>
    </row>
    <row r="1016" spans="1:4">
      <c r="A1016" s="27">
        <v>43013</v>
      </c>
      <c r="B1016" s="51" t="s">
        <v>66</v>
      </c>
      <c r="C1016" s="47">
        <v>251</v>
      </c>
      <c r="D1016" s="47">
        <v>205</v>
      </c>
    </row>
    <row r="1017" spans="1:4">
      <c r="A1017" s="27">
        <v>43014</v>
      </c>
      <c r="B1017" s="51" t="s">
        <v>66</v>
      </c>
      <c r="C1017" s="47">
        <v>316</v>
      </c>
      <c r="D1017" s="47">
        <v>270</v>
      </c>
    </row>
    <row r="1018" spans="1:4">
      <c r="A1018" s="27">
        <v>43015</v>
      </c>
      <c r="B1018" s="51" t="s">
        <v>66</v>
      </c>
      <c r="C1018" s="47">
        <v>120</v>
      </c>
      <c r="D1018" s="47">
        <v>107</v>
      </c>
    </row>
    <row r="1019" spans="1:4">
      <c r="A1019" s="27">
        <v>43016</v>
      </c>
      <c r="B1019" s="51" t="s">
        <v>66</v>
      </c>
      <c r="C1019" s="47">
        <v>51</v>
      </c>
      <c r="D1019" s="47">
        <v>51</v>
      </c>
    </row>
    <row r="1020" spans="1:4">
      <c r="A1020" s="27">
        <v>43017</v>
      </c>
      <c r="B1020" s="51" t="s">
        <v>66</v>
      </c>
      <c r="C1020" s="47">
        <v>225</v>
      </c>
      <c r="D1020" s="47">
        <v>206</v>
      </c>
    </row>
    <row r="1021" spans="1:4">
      <c r="A1021" s="27">
        <v>43018</v>
      </c>
      <c r="B1021" s="51" t="s">
        <v>66</v>
      </c>
      <c r="C1021" s="47">
        <v>263</v>
      </c>
      <c r="D1021" s="47">
        <v>242</v>
      </c>
    </row>
    <row r="1022" spans="1:4">
      <c r="A1022" s="27">
        <v>43019</v>
      </c>
      <c r="B1022" s="51" t="s">
        <v>66</v>
      </c>
      <c r="C1022" s="47">
        <v>216</v>
      </c>
      <c r="D1022" s="47">
        <v>186</v>
      </c>
    </row>
    <row r="1023" spans="1:4">
      <c r="A1023" s="27">
        <v>43020</v>
      </c>
      <c r="B1023" s="51" t="s">
        <v>66</v>
      </c>
      <c r="C1023" s="47">
        <v>226</v>
      </c>
      <c r="D1023" s="47">
        <v>209</v>
      </c>
    </row>
    <row r="1024" spans="1:4">
      <c r="A1024" s="27">
        <v>43021</v>
      </c>
      <c r="B1024" s="51" t="s">
        <v>66</v>
      </c>
      <c r="C1024" s="47">
        <v>207</v>
      </c>
      <c r="D1024" s="47">
        <v>187</v>
      </c>
    </row>
    <row r="1025" spans="1:4">
      <c r="A1025" s="27">
        <v>43022</v>
      </c>
      <c r="B1025" s="51" t="s">
        <v>66</v>
      </c>
      <c r="C1025" s="47">
        <v>86</v>
      </c>
      <c r="D1025" s="47">
        <v>84</v>
      </c>
    </row>
    <row r="1026" spans="1:4">
      <c r="A1026" s="27">
        <v>43023</v>
      </c>
      <c r="B1026" s="51" t="s">
        <v>66</v>
      </c>
      <c r="C1026" s="47">
        <v>54</v>
      </c>
      <c r="D1026" s="47">
        <v>51</v>
      </c>
    </row>
    <row r="1027" spans="1:4">
      <c r="A1027" s="27">
        <v>43024</v>
      </c>
      <c r="B1027" s="51" t="s">
        <v>66</v>
      </c>
      <c r="C1027" s="47">
        <v>286</v>
      </c>
      <c r="D1027" s="47">
        <v>248</v>
      </c>
    </row>
    <row r="1028" spans="1:4">
      <c r="A1028" s="27">
        <v>43025</v>
      </c>
      <c r="B1028" s="51" t="s">
        <v>66</v>
      </c>
      <c r="C1028" s="47">
        <v>325</v>
      </c>
      <c r="D1028" s="47">
        <v>305</v>
      </c>
    </row>
    <row r="1029" spans="1:4">
      <c r="A1029" s="27">
        <v>43026</v>
      </c>
      <c r="B1029" s="51" t="s">
        <v>66</v>
      </c>
      <c r="C1029" s="47">
        <v>225</v>
      </c>
      <c r="D1029" s="47">
        <v>199</v>
      </c>
    </row>
    <row r="1030" spans="1:4">
      <c r="A1030" s="27">
        <v>43027</v>
      </c>
      <c r="B1030" s="51" t="s">
        <v>66</v>
      </c>
      <c r="C1030" s="47">
        <v>417</v>
      </c>
      <c r="D1030" s="47">
        <v>327</v>
      </c>
    </row>
    <row r="1031" spans="1:4">
      <c r="A1031" s="27">
        <v>43028</v>
      </c>
      <c r="B1031" s="51" t="s">
        <v>66</v>
      </c>
      <c r="C1031" s="47">
        <v>185</v>
      </c>
      <c r="D1031" s="47">
        <v>173</v>
      </c>
    </row>
    <row r="1032" spans="1:4">
      <c r="A1032" s="27">
        <v>43029</v>
      </c>
      <c r="B1032" s="51" t="s">
        <v>66</v>
      </c>
      <c r="C1032" s="47">
        <v>99</v>
      </c>
      <c r="D1032" s="47">
        <v>87</v>
      </c>
    </row>
    <row r="1033" spans="1:4">
      <c r="A1033" s="27">
        <v>43030</v>
      </c>
      <c r="B1033" s="51" t="s">
        <v>66</v>
      </c>
      <c r="C1033" s="47">
        <v>222</v>
      </c>
      <c r="D1033" s="47">
        <v>127</v>
      </c>
    </row>
    <row r="1034" spans="1:4">
      <c r="A1034" s="27">
        <v>43031</v>
      </c>
      <c r="B1034" s="51" t="s">
        <v>66</v>
      </c>
      <c r="C1034" s="47">
        <v>210</v>
      </c>
      <c r="D1034" s="47">
        <v>195</v>
      </c>
    </row>
    <row r="1035" spans="1:4">
      <c r="A1035" s="27">
        <v>43032</v>
      </c>
      <c r="B1035" s="51" t="s">
        <v>66</v>
      </c>
      <c r="C1035" s="47">
        <v>189</v>
      </c>
      <c r="D1035" s="47">
        <v>182</v>
      </c>
    </row>
    <row r="1036" spans="1:4">
      <c r="A1036" s="27">
        <v>43033</v>
      </c>
      <c r="B1036" s="51" t="s">
        <v>66</v>
      </c>
      <c r="C1036" s="47">
        <v>356</v>
      </c>
      <c r="D1036" s="47">
        <v>320</v>
      </c>
    </row>
    <row r="1037" spans="1:4">
      <c r="A1037" s="27">
        <v>43034</v>
      </c>
      <c r="B1037" s="51" t="s">
        <v>66</v>
      </c>
      <c r="C1037" s="47">
        <v>270</v>
      </c>
      <c r="D1037" s="47">
        <v>254</v>
      </c>
    </row>
    <row r="1038" spans="1:4">
      <c r="A1038" s="27">
        <v>43035</v>
      </c>
      <c r="B1038" s="51" t="s">
        <v>66</v>
      </c>
      <c r="C1038" s="47">
        <v>180</v>
      </c>
      <c r="D1038" s="47">
        <v>168</v>
      </c>
    </row>
    <row r="1039" spans="1:4">
      <c r="A1039" s="27">
        <v>43036</v>
      </c>
      <c r="B1039" s="51" t="s">
        <v>66</v>
      </c>
      <c r="C1039" s="47">
        <v>134</v>
      </c>
      <c r="D1039" s="47">
        <v>126</v>
      </c>
    </row>
    <row r="1040" spans="1:4">
      <c r="A1040" s="27">
        <v>43037</v>
      </c>
      <c r="B1040" s="51" t="s">
        <v>66</v>
      </c>
      <c r="C1040" s="47">
        <v>355</v>
      </c>
      <c r="D1040" s="47">
        <v>199</v>
      </c>
    </row>
    <row r="1041" spans="1:4">
      <c r="A1041" s="27">
        <v>43038</v>
      </c>
      <c r="B1041" s="51" t="s">
        <v>66</v>
      </c>
      <c r="C1041" s="47">
        <v>390</v>
      </c>
      <c r="D1041" s="47">
        <v>311</v>
      </c>
    </row>
    <row r="1042" spans="1:4">
      <c r="A1042" s="27">
        <v>43039</v>
      </c>
      <c r="B1042" s="51" t="s">
        <v>66</v>
      </c>
      <c r="C1042" s="47">
        <v>275</v>
      </c>
      <c r="D1042" s="47">
        <v>266</v>
      </c>
    </row>
    <row r="1043" spans="1:4">
      <c r="A1043" s="27">
        <v>43040</v>
      </c>
      <c r="B1043" s="51" t="s">
        <v>66</v>
      </c>
      <c r="C1043" s="47">
        <v>205</v>
      </c>
      <c r="D1043" s="47">
        <v>201</v>
      </c>
    </row>
    <row r="1044" spans="1:4">
      <c r="A1044" s="27">
        <v>43041</v>
      </c>
      <c r="B1044" s="51" t="s">
        <v>66</v>
      </c>
      <c r="C1044" s="47">
        <v>215</v>
      </c>
      <c r="D1044" s="47">
        <v>213</v>
      </c>
    </row>
    <row r="1045" spans="1:4">
      <c r="A1045" s="27">
        <v>43042</v>
      </c>
      <c r="B1045" s="51" t="s">
        <v>66</v>
      </c>
      <c r="C1045" s="47">
        <v>253</v>
      </c>
      <c r="D1045" s="47">
        <v>252</v>
      </c>
    </row>
    <row r="1046" spans="1:4">
      <c r="A1046" s="27">
        <v>43043</v>
      </c>
      <c r="B1046" s="51" t="s">
        <v>66</v>
      </c>
      <c r="C1046" s="47">
        <v>140</v>
      </c>
      <c r="D1046" s="47">
        <v>126</v>
      </c>
    </row>
    <row r="1047" spans="1:4">
      <c r="A1047" s="27">
        <v>43044</v>
      </c>
      <c r="B1047" s="51" t="s">
        <v>66</v>
      </c>
      <c r="C1047" s="47">
        <v>76</v>
      </c>
      <c r="D1047" s="47">
        <v>69</v>
      </c>
    </row>
    <row r="1048" spans="1:4">
      <c r="A1048" s="27">
        <v>43045</v>
      </c>
      <c r="B1048" s="51" t="s">
        <v>66</v>
      </c>
      <c r="C1048" s="47">
        <v>162</v>
      </c>
      <c r="D1048" s="47">
        <v>153</v>
      </c>
    </row>
    <row r="1049" spans="1:4">
      <c r="A1049" s="27">
        <v>43046</v>
      </c>
      <c r="B1049" s="51" t="s">
        <v>66</v>
      </c>
      <c r="C1049" s="47">
        <v>167</v>
      </c>
      <c r="D1049" s="47">
        <v>106</v>
      </c>
    </row>
    <row r="1050" spans="1:4">
      <c r="A1050" s="27">
        <v>43047</v>
      </c>
      <c r="B1050" s="51" t="s">
        <v>66</v>
      </c>
      <c r="C1050" s="47">
        <v>244</v>
      </c>
      <c r="D1050" s="47">
        <v>242</v>
      </c>
    </row>
    <row r="1051" spans="1:4">
      <c r="A1051" s="27">
        <v>43048</v>
      </c>
      <c r="B1051" s="51" t="s">
        <v>66</v>
      </c>
      <c r="C1051" s="47">
        <v>311</v>
      </c>
      <c r="D1051" s="47">
        <v>276</v>
      </c>
    </row>
    <row r="1052" spans="1:4">
      <c r="A1052" s="27">
        <v>43049</v>
      </c>
      <c r="B1052" s="51" t="s">
        <v>66</v>
      </c>
      <c r="C1052" s="47">
        <v>200</v>
      </c>
      <c r="D1052" s="47">
        <v>192</v>
      </c>
    </row>
    <row r="1053" spans="1:4">
      <c r="A1053" s="27">
        <v>43050</v>
      </c>
      <c r="B1053" s="51" t="s">
        <v>66</v>
      </c>
      <c r="C1053" s="47">
        <v>128</v>
      </c>
      <c r="D1053" s="47">
        <v>109</v>
      </c>
    </row>
    <row r="1054" spans="1:4">
      <c r="A1054" s="27">
        <v>43051</v>
      </c>
      <c r="B1054" s="51" t="s">
        <v>66</v>
      </c>
      <c r="C1054" s="47">
        <v>214</v>
      </c>
      <c r="D1054" s="47">
        <v>145</v>
      </c>
    </row>
    <row r="1055" spans="1:4">
      <c r="A1055" s="27">
        <v>43052</v>
      </c>
      <c r="B1055" s="51" t="s">
        <v>66</v>
      </c>
      <c r="C1055" s="47">
        <v>264</v>
      </c>
      <c r="D1055" s="47">
        <v>245</v>
      </c>
    </row>
    <row r="1056" spans="1:4">
      <c r="A1056" s="27">
        <v>43053</v>
      </c>
      <c r="B1056" s="51" t="s">
        <v>66</v>
      </c>
      <c r="C1056" s="47">
        <v>318</v>
      </c>
      <c r="D1056" s="47">
        <v>274</v>
      </c>
    </row>
    <row r="1057" spans="1:4">
      <c r="A1057" s="27">
        <v>43054</v>
      </c>
      <c r="B1057" s="51" t="s">
        <v>66</v>
      </c>
      <c r="C1057" s="47">
        <v>287</v>
      </c>
      <c r="D1057" s="47">
        <v>256</v>
      </c>
    </row>
    <row r="1058" spans="1:4">
      <c r="A1058" s="27">
        <v>43055</v>
      </c>
      <c r="B1058" s="51" t="s">
        <v>66</v>
      </c>
      <c r="C1058" s="47">
        <v>233</v>
      </c>
      <c r="D1058" s="47">
        <v>212</v>
      </c>
    </row>
    <row r="1059" spans="1:4">
      <c r="A1059" s="27">
        <v>43056</v>
      </c>
      <c r="B1059" s="51" t="s">
        <v>66</v>
      </c>
      <c r="C1059" s="47">
        <v>311</v>
      </c>
      <c r="D1059" s="47">
        <v>297</v>
      </c>
    </row>
    <row r="1060" spans="1:4">
      <c r="A1060" s="27">
        <v>43057</v>
      </c>
      <c r="B1060" s="51" t="s">
        <v>66</v>
      </c>
      <c r="C1060" s="47">
        <v>485</v>
      </c>
      <c r="D1060" s="47">
        <v>199</v>
      </c>
    </row>
    <row r="1061" spans="1:4">
      <c r="A1061" s="27">
        <v>43058</v>
      </c>
      <c r="B1061" s="51" t="s">
        <v>66</v>
      </c>
      <c r="C1061" s="47">
        <v>162</v>
      </c>
      <c r="D1061" s="47">
        <v>127</v>
      </c>
    </row>
    <row r="1062" spans="1:4">
      <c r="A1062" s="27">
        <v>43059</v>
      </c>
      <c r="B1062" s="51" t="s">
        <v>66</v>
      </c>
      <c r="C1062" s="47">
        <v>295</v>
      </c>
      <c r="D1062" s="47">
        <v>240</v>
      </c>
    </row>
    <row r="1063" spans="1:4">
      <c r="A1063" s="27">
        <v>43060</v>
      </c>
      <c r="B1063" s="51" t="s">
        <v>66</v>
      </c>
      <c r="C1063" s="47">
        <v>404</v>
      </c>
      <c r="D1063" s="47">
        <v>333</v>
      </c>
    </row>
    <row r="1064" spans="1:4">
      <c r="A1064" s="27">
        <v>43061</v>
      </c>
      <c r="B1064" s="51" t="s">
        <v>66</v>
      </c>
      <c r="C1064" s="47">
        <v>398</v>
      </c>
      <c r="D1064" s="47">
        <v>312</v>
      </c>
    </row>
    <row r="1065" spans="1:4">
      <c r="A1065" s="27">
        <v>43062</v>
      </c>
      <c r="B1065" s="51" t="s">
        <v>66</v>
      </c>
      <c r="C1065" s="47">
        <v>725</v>
      </c>
      <c r="D1065" s="47">
        <v>436</v>
      </c>
    </row>
    <row r="1066" spans="1:4">
      <c r="A1066" s="27">
        <v>43063</v>
      </c>
      <c r="B1066" s="51" t="s">
        <v>66</v>
      </c>
      <c r="C1066" s="47">
        <v>522</v>
      </c>
      <c r="D1066" s="47">
        <v>392</v>
      </c>
    </row>
    <row r="1067" spans="1:4">
      <c r="A1067" s="27">
        <v>43064</v>
      </c>
      <c r="B1067" s="51" t="s">
        <v>66</v>
      </c>
      <c r="C1067" s="47">
        <v>315</v>
      </c>
      <c r="D1067" s="47">
        <v>189</v>
      </c>
    </row>
    <row r="1068" spans="1:4">
      <c r="A1068" s="27">
        <v>43065</v>
      </c>
      <c r="B1068" s="51" t="s">
        <v>66</v>
      </c>
      <c r="C1068" s="47">
        <v>162</v>
      </c>
      <c r="D1068" s="47">
        <v>125</v>
      </c>
    </row>
    <row r="1069" spans="1:4">
      <c r="A1069" s="27">
        <v>43066</v>
      </c>
      <c r="B1069" s="51" t="s">
        <v>66</v>
      </c>
      <c r="C1069" s="47">
        <v>272</v>
      </c>
      <c r="D1069" s="47">
        <v>192</v>
      </c>
    </row>
    <row r="1070" spans="1:4">
      <c r="A1070" s="27">
        <v>43067</v>
      </c>
      <c r="B1070" s="51" t="s">
        <v>66</v>
      </c>
      <c r="C1070" s="47">
        <v>332</v>
      </c>
      <c r="D1070" s="47">
        <v>251</v>
      </c>
    </row>
    <row r="1071" spans="1:4">
      <c r="A1071" s="27">
        <v>43068</v>
      </c>
      <c r="B1071" s="51" t="s">
        <v>66</v>
      </c>
      <c r="C1071" s="47">
        <v>511</v>
      </c>
      <c r="D1071" s="47">
        <v>380</v>
      </c>
    </row>
    <row r="1072" spans="1:4">
      <c r="A1072" s="27">
        <v>43069</v>
      </c>
      <c r="B1072" s="51" t="s">
        <v>66</v>
      </c>
      <c r="C1072" s="47">
        <v>376</v>
      </c>
      <c r="D1072" s="47">
        <v>331</v>
      </c>
    </row>
    <row r="1073" spans="1:4">
      <c r="A1073" s="27">
        <v>43070</v>
      </c>
      <c r="B1073" s="51" t="s">
        <v>66</v>
      </c>
      <c r="C1073" s="47">
        <v>747</v>
      </c>
      <c r="D1073" s="47">
        <v>534</v>
      </c>
    </row>
    <row r="1074" spans="1:4">
      <c r="A1074" s="27">
        <v>43071</v>
      </c>
      <c r="B1074" s="51" t="s">
        <v>66</v>
      </c>
      <c r="C1074" s="47">
        <v>342</v>
      </c>
      <c r="D1074" s="47">
        <v>224</v>
      </c>
    </row>
    <row r="1075" spans="1:4">
      <c r="A1075" s="27">
        <v>43072</v>
      </c>
      <c r="B1075" s="51" t="s">
        <v>66</v>
      </c>
      <c r="C1075" s="47">
        <v>541</v>
      </c>
      <c r="D1075" s="47">
        <v>288</v>
      </c>
    </row>
    <row r="1076" spans="1:4">
      <c r="A1076" s="27">
        <v>43073</v>
      </c>
      <c r="B1076" s="51" t="s">
        <v>66</v>
      </c>
      <c r="C1076" s="47">
        <v>311</v>
      </c>
      <c r="D1076" s="47">
        <v>238</v>
      </c>
    </row>
    <row r="1077" spans="1:4">
      <c r="A1077" s="27">
        <v>43074</v>
      </c>
      <c r="B1077" s="51" t="s">
        <v>66</v>
      </c>
      <c r="C1077" s="47">
        <v>305</v>
      </c>
      <c r="D1077" s="47">
        <v>207</v>
      </c>
    </row>
    <row r="1078" spans="1:4">
      <c r="A1078" s="27">
        <v>43075</v>
      </c>
      <c r="B1078" s="51" t="s">
        <v>66</v>
      </c>
      <c r="C1078" s="47">
        <v>196</v>
      </c>
      <c r="D1078" s="47">
        <v>157</v>
      </c>
    </row>
    <row r="1079" spans="1:4">
      <c r="A1079" s="27">
        <v>43076</v>
      </c>
      <c r="B1079" s="51" t="s">
        <v>66</v>
      </c>
      <c r="C1079" s="47">
        <v>438</v>
      </c>
      <c r="D1079" s="47">
        <v>313</v>
      </c>
    </row>
    <row r="1080" spans="1:4">
      <c r="A1080" s="27">
        <v>43077</v>
      </c>
      <c r="B1080" s="51" t="s">
        <v>66</v>
      </c>
      <c r="C1080" s="47">
        <v>338</v>
      </c>
      <c r="D1080" s="47">
        <v>215</v>
      </c>
    </row>
    <row r="1081" spans="1:4">
      <c r="A1081" s="27">
        <v>43078</v>
      </c>
      <c r="B1081" s="51" t="s">
        <v>66</v>
      </c>
      <c r="C1081" s="47">
        <v>236</v>
      </c>
      <c r="D1081" s="47">
        <v>193</v>
      </c>
    </row>
    <row r="1082" spans="1:4">
      <c r="A1082" s="27">
        <v>43079</v>
      </c>
      <c r="B1082" s="51" t="s">
        <v>66</v>
      </c>
      <c r="C1082" s="47">
        <v>101</v>
      </c>
      <c r="D1082" s="47">
        <v>70</v>
      </c>
    </row>
    <row r="1083" spans="1:4">
      <c r="A1083" s="27">
        <v>43080</v>
      </c>
      <c r="B1083" s="51" t="s">
        <v>66</v>
      </c>
      <c r="C1083" s="47">
        <v>232</v>
      </c>
      <c r="D1083" s="47">
        <v>180</v>
      </c>
    </row>
    <row r="1084" spans="1:4">
      <c r="A1084" s="27">
        <v>43081</v>
      </c>
      <c r="B1084" s="51" t="s">
        <v>66</v>
      </c>
      <c r="C1084" s="47">
        <v>231</v>
      </c>
      <c r="D1084" s="47">
        <v>219</v>
      </c>
    </row>
    <row r="1085" spans="1:4">
      <c r="A1085" s="27">
        <v>43082</v>
      </c>
      <c r="B1085" s="51" t="s">
        <v>66</v>
      </c>
      <c r="C1085" s="47">
        <v>549</v>
      </c>
      <c r="D1085" s="47">
        <v>305</v>
      </c>
    </row>
    <row r="1086" spans="1:4">
      <c r="A1086" s="27">
        <v>43083</v>
      </c>
      <c r="B1086" s="51" t="s">
        <v>66</v>
      </c>
      <c r="C1086" s="47">
        <v>558</v>
      </c>
      <c r="D1086" s="47">
        <v>279</v>
      </c>
    </row>
    <row r="1087" spans="1:4">
      <c r="A1087" s="27">
        <v>43084</v>
      </c>
      <c r="B1087" s="51" t="s">
        <v>66</v>
      </c>
      <c r="C1087" s="47">
        <v>297</v>
      </c>
      <c r="D1087" s="47">
        <v>248</v>
      </c>
    </row>
    <row r="1088" spans="1:4">
      <c r="A1088" s="27">
        <v>43085</v>
      </c>
      <c r="B1088" s="51" t="s">
        <v>66</v>
      </c>
      <c r="C1088" s="47">
        <v>154</v>
      </c>
      <c r="D1088" s="47">
        <v>124</v>
      </c>
    </row>
    <row r="1089" spans="1:4">
      <c r="A1089" s="27">
        <v>43086</v>
      </c>
      <c r="B1089" s="51" t="s">
        <v>66</v>
      </c>
      <c r="C1089" s="47">
        <v>131</v>
      </c>
      <c r="D1089" s="47">
        <v>110</v>
      </c>
    </row>
    <row r="1090" spans="1:4">
      <c r="A1090" s="27">
        <v>43087</v>
      </c>
      <c r="B1090" s="51" t="s">
        <v>66</v>
      </c>
      <c r="C1090" s="47">
        <v>266</v>
      </c>
      <c r="D1090" s="47">
        <v>232</v>
      </c>
    </row>
    <row r="1091" spans="1:4">
      <c r="A1091" s="27">
        <v>43088</v>
      </c>
      <c r="B1091" s="51" t="s">
        <v>66</v>
      </c>
      <c r="C1091" s="47">
        <v>605</v>
      </c>
      <c r="D1091" s="47">
        <v>391</v>
      </c>
    </row>
    <row r="1092" spans="1:4">
      <c r="A1092" s="27">
        <v>43089</v>
      </c>
      <c r="B1092" s="51" t="s">
        <v>66</v>
      </c>
      <c r="C1092" s="47">
        <v>304</v>
      </c>
      <c r="D1092" s="47">
        <v>277</v>
      </c>
    </row>
    <row r="1093" spans="1:4">
      <c r="A1093" s="27">
        <v>43090</v>
      </c>
      <c r="B1093" s="51" t="s">
        <v>66</v>
      </c>
      <c r="C1093" s="47">
        <v>283</v>
      </c>
      <c r="D1093" s="47">
        <v>236</v>
      </c>
    </row>
    <row r="1094" spans="1:4">
      <c r="A1094" s="27">
        <v>43091</v>
      </c>
      <c r="B1094" s="51" t="s">
        <v>66</v>
      </c>
      <c r="C1094" s="47">
        <v>252</v>
      </c>
      <c r="D1094" s="47">
        <v>230</v>
      </c>
    </row>
    <row r="1095" spans="1:4">
      <c r="A1095" s="27">
        <v>43092</v>
      </c>
      <c r="B1095" s="51" t="s">
        <v>66</v>
      </c>
      <c r="C1095" s="47">
        <v>125</v>
      </c>
      <c r="D1095" s="47">
        <v>115</v>
      </c>
    </row>
    <row r="1096" spans="1:4">
      <c r="A1096" s="27">
        <v>43093</v>
      </c>
      <c r="B1096" s="51" t="s">
        <v>66</v>
      </c>
      <c r="C1096" s="47">
        <v>81</v>
      </c>
      <c r="D1096" s="47">
        <v>74</v>
      </c>
    </row>
    <row r="1097" spans="1:4">
      <c r="A1097" s="27">
        <v>43094</v>
      </c>
      <c r="B1097" s="51" t="s">
        <v>66</v>
      </c>
      <c r="C1097" s="47">
        <v>226</v>
      </c>
      <c r="D1097" s="47">
        <v>114</v>
      </c>
    </row>
    <row r="1098" spans="1:4">
      <c r="A1098" s="27">
        <v>43095</v>
      </c>
      <c r="B1098" s="51" t="s">
        <v>66</v>
      </c>
      <c r="C1098" s="47">
        <v>91</v>
      </c>
      <c r="D1098" s="47">
        <v>86</v>
      </c>
    </row>
    <row r="1099" spans="1:4">
      <c r="A1099" s="27">
        <v>43096</v>
      </c>
      <c r="B1099" s="51" t="s">
        <v>66</v>
      </c>
      <c r="C1099" s="47">
        <v>218</v>
      </c>
      <c r="D1099" s="47">
        <v>199</v>
      </c>
    </row>
    <row r="1100" spans="1:4">
      <c r="A1100" s="27">
        <v>43097</v>
      </c>
      <c r="B1100" s="51" t="s">
        <v>66</v>
      </c>
      <c r="C1100" s="47">
        <v>244</v>
      </c>
      <c r="D1100" s="47">
        <v>153</v>
      </c>
    </row>
    <row r="1101" spans="1:4">
      <c r="A1101" s="27">
        <v>43098</v>
      </c>
      <c r="B1101" s="51" t="s">
        <v>66</v>
      </c>
      <c r="C1101" s="47">
        <v>219</v>
      </c>
      <c r="D1101" s="47">
        <v>183</v>
      </c>
    </row>
    <row r="1102" spans="1:4">
      <c r="A1102" s="27">
        <v>43099</v>
      </c>
      <c r="B1102" s="51" t="s">
        <v>66</v>
      </c>
      <c r="C1102" s="47">
        <v>104</v>
      </c>
      <c r="D1102" s="47">
        <v>91</v>
      </c>
    </row>
    <row r="1103" spans="1:4">
      <c r="A1103" s="27">
        <v>43100</v>
      </c>
      <c r="B1103" s="51" t="s">
        <v>66</v>
      </c>
      <c r="C1103" s="47">
        <v>118</v>
      </c>
      <c r="D1103" s="47">
        <v>93</v>
      </c>
    </row>
    <row r="1104" spans="1:4">
      <c r="A1104" s="27">
        <v>43101</v>
      </c>
      <c r="B1104" s="51" t="s">
        <v>66</v>
      </c>
      <c r="C1104" s="47">
        <v>67</v>
      </c>
      <c r="D1104" s="47">
        <v>66</v>
      </c>
    </row>
    <row r="1105" spans="1:4">
      <c r="A1105" s="27">
        <v>43102</v>
      </c>
      <c r="B1105" s="28" t="s">
        <v>66</v>
      </c>
      <c r="C1105" s="47">
        <v>218</v>
      </c>
      <c r="D1105" s="47">
        <v>215</v>
      </c>
    </row>
    <row r="1106" spans="1:4">
      <c r="A1106" s="27">
        <v>43103</v>
      </c>
      <c r="B1106" s="28" t="s">
        <v>66</v>
      </c>
      <c r="C1106" s="47">
        <v>167</v>
      </c>
      <c r="D1106" s="47">
        <v>146</v>
      </c>
    </row>
    <row r="1107" spans="1:4">
      <c r="A1107" s="27">
        <v>43104</v>
      </c>
      <c r="B1107" s="28" t="s">
        <v>66</v>
      </c>
      <c r="C1107" s="47">
        <v>156</v>
      </c>
      <c r="D1107" s="47">
        <v>153</v>
      </c>
    </row>
    <row r="1108" spans="1:4">
      <c r="A1108" s="27">
        <v>43105</v>
      </c>
      <c r="B1108" s="28" t="s">
        <v>66</v>
      </c>
      <c r="C1108" s="47">
        <v>196</v>
      </c>
      <c r="D1108" s="47">
        <v>172</v>
      </c>
    </row>
    <row r="1109" spans="1:4">
      <c r="A1109" s="27">
        <v>43106</v>
      </c>
      <c r="B1109" s="28" t="s">
        <v>66</v>
      </c>
      <c r="C1109" s="47">
        <v>721</v>
      </c>
      <c r="D1109" s="47">
        <v>414</v>
      </c>
    </row>
    <row r="1110" spans="1:4">
      <c r="A1110" s="27">
        <v>43107</v>
      </c>
      <c r="B1110" s="28" t="s">
        <v>66</v>
      </c>
      <c r="C1110" s="47">
        <v>160</v>
      </c>
      <c r="D1110" s="47">
        <v>149</v>
      </c>
    </row>
    <row r="1111" spans="1:4">
      <c r="A1111" s="27">
        <v>43108</v>
      </c>
      <c r="B1111" s="28" t="s">
        <v>66</v>
      </c>
      <c r="C1111" s="47">
        <v>203</v>
      </c>
      <c r="D1111" s="47">
        <v>189</v>
      </c>
    </row>
    <row r="1112" spans="1:4">
      <c r="A1112" s="27">
        <v>43109</v>
      </c>
      <c r="B1112" s="28" t="s">
        <v>66</v>
      </c>
      <c r="C1112" s="47">
        <v>218</v>
      </c>
      <c r="D1112" s="47">
        <v>210</v>
      </c>
    </row>
    <row r="1113" spans="1:4">
      <c r="A1113" s="27">
        <v>43110</v>
      </c>
      <c r="B1113" s="28" t="s">
        <v>66</v>
      </c>
      <c r="C1113" s="47">
        <v>205</v>
      </c>
      <c r="D1113" s="47">
        <v>200</v>
      </c>
    </row>
    <row r="1114" spans="1:4">
      <c r="A1114" s="27">
        <v>43111</v>
      </c>
      <c r="B1114" s="28" t="s">
        <v>66</v>
      </c>
      <c r="C1114" s="47">
        <v>271</v>
      </c>
      <c r="D1114" s="47">
        <v>248</v>
      </c>
    </row>
    <row r="1115" spans="1:4">
      <c r="A1115" s="27">
        <v>43112</v>
      </c>
      <c r="B1115" s="28" t="s">
        <v>66</v>
      </c>
      <c r="C1115" s="47">
        <v>304</v>
      </c>
      <c r="D1115" s="47">
        <v>256</v>
      </c>
    </row>
    <row r="1116" spans="1:4">
      <c r="A1116" s="27">
        <v>43113</v>
      </c>
      <c r="B1116" s="28" t="s">
        <v>66</v>
      </c>
      <c r="C1116" s="47">
        <v>276</v>
      </c>
      <c r="D1116" s="47">
        <v>185</v>
      </c>
    </row>
    <row r="1117" spans="1:4">
      <c r="A1117" s="27">
        <v>43114</v>
      </c>
      <c r="B1117" s="28" t="s">
        <v>66</v>
      </c>
      <c r="C1117" s="47">
        <v>97</v>
      </c>
      <c r="D1117" s="47">
        <v>86</v>
      </c>
    </row>
    <row r="1118" spans="1:4">
      <c r="A1118" s="27">
        <v>43115</v>
      </c>
      <c r="B1118" s="28" t="s">
        <v>66</v>
      </c>
      <c r="C1118" s="47">
        <v>249</v>
      </c>
      <c r="D1118" s="47">
        <v>198</v>
      </c>
    </row>
    <row r="1119" spans="1:4">
      <c r="A1119" s="27">
        <v>43116</v>
      </c>
      <c r="B1119" s="28" t="s">
        <v>66</v>
      </c>
      <c r="C1119" s="47">
        <v>209</v>
      </c>
      <c r="D1119" s="47">
        <v>201</v>
      </c>
    </row>
    <row r="1120" spans="1:4">
      <c r="A1120" s="27">
        <v>43117</v>
      </c>
      <c r="B1120" s="28" t="s">
        <v>66</v>
      </c>
      <c r="C1120" s="47">
        <v>199</v>
      </c>
      <c r="D1120" s="47">
        <v>191</v>
      </c>
    </row>
    <row r="1121" spans="1:4">
      <c r="A1121" s="27">
        <v>43118</v>
      </c>
      <c r="B1121" s="28" t="s">
        <v>66</v>
      </c>
      <c r="C1121" s="47">
        <v>1105</v>
      </c>
      <c r="D1121" s="47">
        <v>534</v>
      </c>
    </row>
    <row r="1122" spans="1:4">
      <c r="A1122" s="27">
        <v>43119</v>
      </c>
      <c r="B1122" s="28" t="s">
        <v>66</v>
      </c>
      <c r="C1122" s="47">
        <v>1236</v>
      </c>
      <c r="D1122" s="47">
        <v>365</v>
      </c>
    </row>
    <row r="1123" spans="1:4">
      <c r="A1123" s="27">
        <v>43120</v>
      </c>
      <c r="B1123" s="28" t="s">
        <v>66</v>
      </c>
      <c r="C1123" s="47">
        <v>370</v>
      </c>
      <c r="D1123" s="47">
        <v>262</v>
      </c>
    </row>
    <row r="1124" spans="1:4">
      <c r="A1124" s="27">
        <v>43121</v>
      </c>
      <c r="B1124" s="28" t="s">
        <v>66</v>
      </c>
      <c r="C1124" s="47">
        <v>169</v>
      </c>
      <c r="D1124" s="47">
        <v>145</v>
      </c>
    </row>
    <row r="1125" spans="1:4">
      <c r="A1125" s="27">
        <v>43122</v>
      </c>
      <c r="B1125" s="28" t="s">
        <v>66</v>
      </c>
      <c r="C1125" s="47">
        <v>319</v>
      </c>
      <c r="D1125" s="47">
        <v>284</v>
      </c>
    </row>
    <row r="1126" spans="1:4">
      <c r="A1126" s="27">
        <v>43123</v>
      </c>
      <c r="B1126" s="28" t="s">
        <v>66</v>
      </c>
      <c r="C1126" s="47">
        <v>229</v>
      </c>
      <c r="D1126" s="47">
        <v>209</v>
      </c>
    </row>
    <row r="1127" spans="1:4">
      <c r="A1127" s="27">
        <v>43124</v>
      </c>
      <c r="B1127" s="28" t="s">
        <v>66</v>
      </c>
      <c r="C1127" s="47">
        <v>291</v>
      </c>
      <c r="D1127" s="47">
        <v>253</v>
      </c>
    </row>
    <row r="1128" spans="1:4">
      <c r="A1128" s="27">
        <v>43125</v>
      </c>
      <c r="B1128" s="28" t="s">
        <v>66</v>
      </c>
      <c r="C1128" s="47">
        <v>344</v>
      </c>
      <c r="D1128" s="47">
        <v>272</v>
      </c>
    </row>
    <row r="1129" spans="1:4">
      <c r="A1129" s="27">
        <v>43126</v>
      </c>
      <c r="B1129" s="28" t="s">
        <v>66</v>
      </c>
      <c r="C1129" s="47">
        <v>295</v>
      </c>
      <c r="D1129" s="47">
        <v>231</v>
      </c>
    </row>
    <row r="1130" spans="1:4">
      <c r="A1130" s="27">
        <v>43127</v>
      </c>
      <c r="B1130" s="28" t="s">
        <v>66</v>
      </c>
      <c r="C1130" s="47">
        <v>306</v>
      </c>
      <c r="D1130" s="47">
        <v>261</v>
      </c>
    </row>
    <row r="1131" spans="1:4">
      <c r="A1131" s="27">
        <v>43128</v>
      </c>
      <c r="B1131" s="28" t="s">
        <v>67</v>
      </c>
      <c r="C1131" s="47">
        <v>0</v>
      </c>
      <c r="D1131" s="47">
        <v>0</v>
      </c>
    </row>
    <row r="1132" spans="1:4">
      <c r="A1132" s="27">
        <v>43129</v>
      </c>
      <c r="B1132" s="28" t="s">
        <v>66</v>
      </c>
      <c r="C1132" s="47">
        <v>4985</v>
      </c>
      <c r="D1132" s="47">
        <v>548</v>
      </c>
    </row>
    <row r="1133" spans="1:4">
      <c r="A1133" s="27">
        <v>43130</v>
      </c>
      <c r="B1133" s="28" t="s">
        <v>66</v>
      </c>
      <c r="C1133" s="47">
        <v>550</v>
      </c>
      <c r="D1133" s="47">
        <v>375</v>
      </c>
    </row>
    <row r="1134" spans="1:4">
      <c r="A1134" s="27">
        <v>43131</v>
      </c>
      <c r="B1134" s="28" t="s">
        <v>66</v>
      </c>
      <c r="C1134" s="47">
        <v>355</v>
      </c>
      <c r="D1134" s="47">
        <v>296</v>
      </c>
    </row>
    <row r="1135" spans="1:4">
      <c r="A1135" s="27">
        <v>43132</v>
      </c>
      <c r="B1135" s="28" t="s">
        <v>66</v>
      </c>
      <c r="C1135" s="47">
        <v>325</v>
      </c>
      <c r="D1135" s="47">
        <v>295</v>
      </c>
    </row>
    <row r="1136" spans="1:4">
      <c r="A1136" s="27">
        <v>43133</v>
      </c>
      <c r="B1136" s="28" t="s">
        <v>66</v>
      </c>
      <c r="C1136" s="47">
        <v>268</v>
      </c>
      <c r="D1136" s="47">
        <v>211</v>
      </c>
    </row>
    <row r="1137" spans="1:4">
      <c r="A1137" s="27">
        <v>43134</v>
      </c>
      <c r="B1137" s="28" t="s">
        <v>66</v>
      </c>
      <c r="C1137" s="47">
        <v>168</v>
      </c>
      <c r="D1137" s="47">
        <v>147</v>
      </c>
    </row>
    <row r="1138" spans="1:4">
      <c r="A1138" s="27">
        <v>43135</v>
      </c>
      <c r="B1138" s="28" t="s">
        <v>66</v>
      </c>
      <c r="C1138" s="47">
        <v>99</v>
      </c>
      <c r="D1138" s="47">
        <v>96</v>
      </c>
    </row>
    <row r="1139" spans="1:4">
      <c r="A1139" s="27">
        <v>43136</v>
      </c>
      <c r="B1139" s="28" t="s">
        <v>66</v>
      </c>
      <c r="C1139" s="47">
        <v>306</v>
      </c>
      <c r="D1139" s="47">
        <v>262</v>
      </c>
    </row>
    <row r="1140" spans="1:4">
      <c r="A1140" s="27">
        <v>43137</v>
      </c>
      <c r="B1140" s="28" t="s">
        <v>66</v>
      </c>
      <c r="C1140" s="47">
        <v>287</v>
      </c>
      <c r="D1140" s="47">
        <v>206</v>
      </c>
    </row>
    <row r="1141" spans="1:4">
      <c r="A1141" s="27">
        <v>43138</v>
      </c>
      <c r="B1141" s="28" t="s">
        <v>66</v>
      </c>
      <c r="C1141" s="47">
        <v>879</v>
      </c>
      <c r="D1141" s="47">
        <v>188</v>
      </c>
    </row>
    <row r="1142" spans="1:4">
      <c r="A1142" s="27">
        <v>43139</v>
      </c>
      <c r="B1142" s="28" t="s">
        <v>66</v>
      </c>
      <c r="C1142" s="47">
        <v>325</v>
      </c>
      <c r="D1142" s="47">
        <v>281</v>
      </c>
    </row>
    <row r="1143" spans="1:4">
      <c r="A1143" s="27">
        <v>43140</v>
      </c>
      <c r="B1143" s="28" t="s">
        <v>66</v>
      </c>
      <c r="C1143" s="47">
        <v>223</v>
      </c>
      <c r="D1143" s="47">
        <v>194</v>
      </c>
    </row>
    <row r="1144" spans="1:4">
      <c r="A1144" s="27">
        <v>43141</v>
      </c>
      <c r="B1144" s="28" t="s">
        <v>66</v>
      </c>
      <c r="C1144" s="47">
        <v>299</v>
      </c>
      <c r="D1144" s="47">
        <v>166</v>
      </c>
    </row>
    <row r="1145" spans="1:4">
      <c r="A1145" s="27">
        <v>43142</v>
      </c>
      <c r="B1145" s="28" t="s">
        <v>66</v>
      </c>
      <c r="C1145" s="47">
        <v>216</v>
      </c>
      <c r="D1145" s="47">
        <v>157</v>
      </c>
    </row>
    <row r="1146" spans="1:4">
      <c r="A1146" s="27">
        <v>43143</v>
      </c>
      <c r="B1146" s="28" t="s">
        <v>66</v>
      </c>
      <c r="C1146" s="47">
        <v>335</v>
      </c>
      <c r="D1146" s="47">
        <v>209</v>
      </c>
    </row>
    <row r="1147" spans="1:4">
      <c r="A1147" s="27">
        <v>43144</v>
      </c>
      <c r="B1147" s="28" t="s">
        <v>66</v>
      </c>
      <c r="C1147" s="47">
        <v>334</v>
      </c>
      <c r="D1147" s="47">
        <v>253</v>
      </c>
    </row>
    <row r="1148" spans="1:4">
      <c r="A1148" s="27">
        <v>43145</v>
      </c>
      <c r="B1148" s="28" t="s">
        <v>67</v>
      </c>
      <c r="C1148" s="47">
        <v>1258</v>
      </c>
      <c r="D1148" s="47">
        <v>487</v>
      </c>
    </row>
    <row r="1149" spans="1:4">
      <c r="A1149" s="27">
        <v>43146</v>
      </c>
      <c r="B1149" s="28" t="s">
        <v>66</v>
      </c>
      <c r="C1149" s="47">
        <v>438</v>
      </c>
      <c r="D1149" s="47">
        <v>305</v>
      </c>
    </row>
    <row r="1150" spans="1:4">
      <c r="A1150" s="27">
        <v>43147</v>
      </c>
      <c r="B1150" s="28" t="s">
        <v>66</v>
      </c>
      <c r="C1150" s="47">
        <v>337</v>
      </c>
      <c r="D1150" s="47">
        <v>290</v>
      </c>
    </row>
    <row r="1151" spans="1:4">
      <c r="A1151" s="27">
        <v>43148</v>
      </c>
      <c r="B1151" s="28" t="s">
        <v>66</v>
      </c>
      <c r="C1151" s="47">
        <v>133</v>
      </c>
      <c r="D1151" s="47">
        <v>122</v>
      </c>
    </row>
    <row r="1152" spans="1:4">
      <c r="A1152" s="27">
        <v>43149</v>
      </c>
      <c r="B1152" s="28" t="s">
        <v>66</v>
      </c>
      <c r="C1152" s="47">
        <v>174</v>
      </c>
      <c r="D1152" s="47">
        <v>144</v>
      </c>
    </row>
    <row r="1153" spans="1:4">
      <c r="A1153" s="27">
        <v>43150</v>
      </c>
      <c r="B1153" s="28" t="s">
        <v>66</v>
      </c>
      <c r="C1153" s="47">
        <v>787</v>
      </c>
      <c r="D1153" s="47">
        <v>501</v>
      </c>
    </row>
    <row r="1154" spans="1:4">
      <c r="A1154" s="27">
        <v>43151</v>
      </c>
      <c r="B1154" s="28" t="s">
        <v>66</v>
      </c>
      <c r="C1154" s="47">
        <v>443</v>
      </c>
      <c r="D1154" s="47">
        <v>361</v>
      </c>
    </row>
    <row r="1155" spans="1:4">
      <c r="A1155" s="27">
        <v>43152</v>
      </c>
      <c r="B1155" s="28" t="s">
        <v>66</v>
      </c>
      <c r="C1155" s="47">
        <v>295</v>
      </c>
      <c r="D1155" s="47">
        <v>288</v>
      </c>
    </row>
    <row r="1156" spans="1:4">
      <c r="A1156" s="27">
        <v>43153</v>
      </c>
      <c r="B1156" s="28" t="s">
        <v>66</v>
      </c>
      <c r="C1156" s="47">
        <v>304</v>
      </c>
      <c r="D1156" s="47">
        <v>240</v>
      </c>
    </row>
    <row r="1157" spans="1:4">
      <c r="A1157" s="27">
        <v>43154</v>
      </c>
      <c r="B1157" s="28" t="s">
        <v>66</v>
      </c>
      <c r="C1157" s="47">
        <v>350</v>
      </c>
      <c r="D1157" s="47">
        <v>315</v>
      </c>
    </row>
    <row r="1158" spans="1:4">
      <c r="A1158" s="27">
        <v>43155</v>
      </c>
      <c r="B1158" s="28" t="s">
        <v>66</v>
      </c>
      <c r="C1158" s="47">
        <v>198</v>
      </c>
      <c r="D1158" s="47">
        <v>169</v>
      </c>
    </row>
    <row r="1159" spans="1:4">
      <c r="A1159" s="27">
        <v>43156</v>
      </c>
      <c r="B1159" s="28" t="s">
        <v>66</v>
      </c>
      <c r="C1159" s="47">
        <v>87</v>
      </c>
      <c r="D1159" s="47">
        <v>67</v>
      </c>
    </row>
    <row r="1160" spans="1:4">
      <c r="A1160" s="27">
        <v>43157</v>
      </c>
      <c r="B1160" s="28" t="s">
        <v>66</v>
      </c>
      <c r="C1160" s="47">
        <v>305</v>
      </c>
      <c r="D1160" s="47">
        <v>206</v>
      </c>
    </row>
    <row r="1161" spans="1:4">
      <c r="A1161" s="27">
        <v>43158</v>
      </c>
      <c r="B1161" s="28" t="s">
        <v>66</v>
      </c>
      <c r="C1161" s="47">
        <v>421</v>
      </c>
      <c r="D1161" s="47">
        <v>349</v>
      </c>
    </row>
    <row r="1162" spans="1:4">
      <c r="A1162" s="27">
        <v>43159</v>
      </c>
      <c r="B1162" s="28" t="s">
        <v>66</v>
      </c>
      <c r="C1162" s="47">
        <v>470</v>
      </c>
      <c r="D1162" s="47">
        <v>414</v>
      </c>
    </row>
    <row r="1163" spans="1:4">
      <c r="A1163" s="27">
        <v>43160</v>
      </c>
      <c r="B1163" s="28" t="s">
        <v>66</v>
      </c>
      <c r="C1163" s="47">
        <v>547</v>
      </c>
      <c r="D1163" s="47">
        <v>432</v>
      </c>
    </row>
    <row r="1164" spans="1:4">
      <c r="A1164" s="27">
        <v>43161</v>
      </c>
      <c r="B1164" s="28" t="s">
        <v>66</v>
      </c>
      <c r="C1164" s="47">
        <v>329</v>
      </c>
      <c r="D1164" s="47">
        <v>246</v>
      </c>
    </row>
    <row r="1165" spans="1:4">
      <c r="A1165" s="27">
        <v>43162</v>
      </c>
      <c r="B1165" s="28" t="s">
        <v>66</v>
      </c>
      <c r="C1165" s="47">
        <v>163</v>
      </c>
      <c r="D1165" s="47">
        <v>145</v>
      </c>
    </row>
    <row r="1166" spans="1:4">
      <c r="A1166" s="27">
        <v>43163</v>
      </c>
      <c r="B1166" s="28" t="s">
        <v>66</v>
      </c>
      <c r="C1166" s="47">
        <v>150</v>
      </c>
      <c r="D1166" s="47">
        <v>105</v>
      </c>
    </row>
    <row r="1167" spans="1:4">
      <c r="A1167" s="27">
        <v>43164</v>
      </c>
      <c r="B1167" s="28" t="s">
        <v>66</v>
      </c>
      <c r="C1167" s="47">
        <v>270</v>
      </c>
      <c r="D1167" s="47">
        <v>211</v>
      </c>
    </row>
    <row r="1168" spans="1:4">
      <c r="A1168" s="27">
        <v>43165</v>
      </c>
      <c r="B1168" s="28" t="s">
        <v>66</v>
      </c>
      <c r="C1168" s="47">
        <v>346</v>
      </c>
      <c r="D1168" s="47">
        <v>283</v>
      </c>
    </row>
    <row r="1169" spans="1:4">
      <c r="A1169" s="27">
        <v>43166</v>
      </c>
      <c r="B1169" s="28" t="s">
        <v>66</v>
      </c>
      <c r="C1169" s="47">
        <v>312</v>
      </c>
      <c r="D1169" s="47">
        <v>248</v>
      </c>
    </row>
    <row r="1170" spans="1:4">
      <c r="A1170" s="27">
        <v>43167</v>
      </c>
      <c r="B1170" s="28" t="s">
        <v>66</v>
      </c>
      <c r="C1170" s="47">
        <v>291</v>
      </c>
      <c r="D1170" s="47">
        <v>264</v>
      </c>
    </row>
    <row r="1171" spans="1:4">
      <c r="A1171" s="27">
        <v>43168</v>
      </c>
      <c r="B1171" s="28" t="s">
        <v>66</v>
      </c>
      <c r="C1171" s="47">
        <v>248</v>
      </c>
      <c r="D1171" s="47">
        <v>238</v>
      </c>
    </row>
    <row r="1172" spans="1:4">
      <c r="A1172" s="27">
        <v>43169</v>
      </c>
      <c r="B1172" s="28" t="s">
        <v>66</v>
      </c>
      <c r="C1172" s="47">
        <v>194</v>
      </c>
      <c r="D1172" s="47">
        <v>114</v>
      </c>
    </row>
    <row r="1173" spans="1:4">
      <c r="A1173" s="27">
        <v>43170</v>
      </c>
      <c r="B1173" s="28" t="s">
        <v>66</v>
      </c>
      <c r="C1173" s="47">
        <v>89</v>
      </c>
      <c r="D1173" s="47">
        <v>79</v>
      </c>
    </row>
    <row r="1174" spans="1:4">
      <c r="A1174" s="27">
        <v>43171</v>
      </c>
      <c r="B1174" s="28" t="s">
        <v>66</v>
      </c>
      <c r="C1174" s="47">
        <v>124</v>
      </c>
      <c r="D1174" s="47">
        <v>105</v>
      </c>
    </row>
    <row r="1175" spans="1:4">
      <c r="A1175" s="27">
        <v>43172</v>
      </c>
      <c r="B1175" s="28" t="s">
        <v>66</v>
      </c>
      <c r="C1175" s="47">
        <v>367</v>
      </c>
      <c r="D1175" s="47">
        <v>330</v>
      </c>
    </row>
    <row r="1176" spans="1:4">
      <c r="A1176" s="27">
        <v>43173</v>
      </c>
      <c r="B1176" s="28" t="s">
        <v>66</v>
      </c>
      <c r="C1176" s="47">
        <v>276</v>
      </c>
      <c r="D1176" s="47">
        <v>253</v>
      </c>
    </row>
    <row r="1177" spans="1:4">
      <c r="A1177" s="27">
        <v>43174</v>
      </c>
      <c r="B1177" s="28" t="s">
        <v>66</v>
      </c>
      <c r="C1177" s="47">
        <v>440</v>
      </c>
      <c r="D1177" s="47">
        <v>313</v>
      </c>
    </row>
    <row r="1178" spans="1:4">
      <c r="A1178" s="27">
        <v>43175</v>
      </c>
      <c r="B1178" s="28" t="s">
        <v>66</v>
      </c>
      <c r="C1178" s="47">
        <v>329</v>
      </c>
      <c r="D1178" s="47">
        <v>194</v>
      </c>
    </row>
    <row r="1179" spans="1:4">
      <c r="A1179" s="27">
        <v>43176</v>
      </c>
      <c r="B1179" s="28" t="s">
        <v>66</v>
      </c>
      <c r="C1179" s="47">
        <v>271</v>
      </c>
      <c r="D1179" s="47">
        <v>174</v>
      </c>
    </row>
    <row r="1180" spans="1:4">
      <c r="A1180" s="27">
        <v>43177</v>
      </c>
      <c r="B1180" s="28" t="s">
        <v>67</v>
      </c>
      <c r="C1180" s="47">
        <v>1719</v>
      </c>
      <c r="D1180" s="47">
        <v>835</v>
      </c>
    </row>
    <row r="1181" spans="1:4">
      <c r="A1181" s="27">
        <v>43178</v>
      </c>
      <c r="B1181" s="28" t="s">
        <v>66</v>
      </c>
      <c r="C1181" s="47">
        <v>441</v>
      </c>
      <c r="D1181" s="47">
        <v>311</v>
      </c>
    </row>
    <row r="1182" spans="1:4">
      <c r="A1182" s="27">
        <v>43179</v>
      </c>
      <c r="B1182" s="28" t="s">
        <v>66</v>
      </c>
      <c r="C1182" s="47">
        <v>310</v>
      </c>
      <c r="D1182" s="47">
        <v>292</v>
      </c>
    </row>
    <row r="1183" spans="1:4">
      <c r="A1183" s="27">
        <v>43180</v>
      </c>
      <c r="B1183" s="28" t="s">
        <v>66</v>
      </c>
      <c r="C1183" s="47">
        <v>545</v>
      </c>
      <c r="D1183" s="47">
        <v>450</v>
      </c>
    </row>
    <row r="1184" spans="1:4">
      <c r="A1184" s="27">
        <v>43181</v>
      </c>
      <c r="B1184" s="28" t="s">
        <v>66</v>
      </c>
      <c r="C1184" s="47">
        <v>280</v>
      </c>
      <c r="D1184" s="47">
        <v>276</v>
      </c>
    </row>
    <row r="1185" spans="1:4">
      <c r="A1185" s="27">
        <v>43182</v>
      </c>
      <c r="B1185" s="28" t="s">
        <v>66</v>
      </c>
      <c r="C1185" s="47">
        <v>583</v>
      </c>
      <c r="D1185" s="47">
        <v>427</v>
      </c>
    </row>
    <row r="1186" spans="1:4">
      <c r="A1186" s="27">
        <v>43183</v>
      </c>
      <c r="B1186" s="28" t="s">
        <v>66</v>
      </c>
      <c r="C1186" s="47">
        <v>700</v>
      </c>
      <c r="D1186" s="47">
        <v>288</v>
      </c>
    </row>
    <row r="1187" spans="1:4">
      <c r="A1187" s="27">
        <v>43184</v>
      </c>
      <c r="B1187" s="28" t="s">
        <v>66</v>
      </c>
      <c r="C1187" s="47">
        <v>344</v>
      </c>
      <c r="D1187" s="47">
        <v>269</v>
      </c>
    </row>
    <row r="1188" spans="1:4">
      <c r="A1188" s="27">
        <v>43185</v>
      </c>
      <c r="B1188" s="28" t="s">
        <v>66</v>
      </c>
      <c r="C1188" s="47">
        <v>491</v>
      </c>
      <c r="D1188" s="47">
        <v>440</v>
      </c>
    </row>
    <row r="1189" spans="1:4">
      <c r="A1189" s="27">
        <v>43186</v>
      </c>
      <c r="B1189" s="28" t="s">
        <v>66</v>
      </c>
      <c r="C1189" s="47">
        <v>502</v>
      </c>
      <c r="D1189" s="47">
        <v>358</v>
      </c>
    </row>
    <row r="1190" spans="1:4">
      <c r="A1190" s="27">
        <v>43187</v>
      </c>
      <c r="B1190" s="28" t="s">
        <v>66</v>
      </c>
      <c r="C1190" s="47">
        <v>334</v>
      </c>
      <c r="D1190" s="47">
        <v>315</v>
      </c>
    </row>
    <row r="1191" spans="1:4">
      <c r="A1191" s="27">
        <v>43188</v>
      </c>
      <c r="B1191" s="28" t="s">
        <v>66</v>
      </c>
      <c r="C1191" s="47">
        <v>256</v>
      </c>
      <c r="D1191" s="47">
        <v>252</v>
      </c>
    </row>
    <row r="1192" spans="1:4">
      <c r="A1192" s="27">
        <v>43189</v>
      </c>
      <c r="B1192" s="28" t="s">
        <v>66</v>
      </c>
      <c r="C1192" s="47">
        <v>97</v>
      </c>
      <c r="D1192" s="47">
        <v>96</v>
      </c>
    </row>
    <row r="1193" spans="1:4">
      <c r="A1193" s="27">
        <v>43190</v>
      </c>
      <c r="B1193" s="28" t="s">
        <v>66</v>
      </c>
      <c r="C1193" s="47">
        <v>151</v>
      </c>
      <c r="D1193" s="47">
        <v>111</v>
      </c>
    </row>
    <row r="1194" spans="1:4">
      <c r="A1194" s="27">
        <v>43191</v>
      </c>
      <c r="B1194" s="28" t="s">
        <v>66</v>
      </c>
      <c r="C1194" s="47">
        <v>119</v>
      </c>
      <c r="D1194" s="47">
        <v>94</v>
      </c>
    </row>
    <row r="1195" spans="1:4">
      <c r="A1195" s="27">
        <v>43192</v>
      </c>
      <c r="B1195" s="28" t="s">
        <v>66</v>
      </c>
      <c r="C1195" s="47">
        <v>96</v>
      </c>
      <c r="D1195" s="47">
        <v>79</v>
      </c>
    </row>
    <row r="1196" spans="1:4">
      <c r="A1196" s="27">
        <v>43193</v>
      </c>
      <c r="B1196" s="28" t="s">
        <v>66</v>
      </c>
      <c r="C1196" s="47">
        <v>233</v>
      </c>
      <c r="D1196" s="47">
        <v>163</v>
      </c>
    </row>
    <row r="1197" spans="1:4">
      <c r="A1197" s="27">
        <v>43194</v>
      </c>
      <c r="B1197" s="28" t="s">
        <v>66</v>
      </c>
      <c r="C1197" s="47">
        <v>256</v>
      </c>
      <c r="D1197" s="47">
        <v>241</v>
      </c>
    </row>
    <row r="1198" spans="1:4">
      <c r="A1198" s="27">
        <v>43195</v>
      </c>
      <c r="B1198" s="28" t="s">
        <v>66</v>
      </c>
      <c r="C1198" s="47">
        <v>260</v>
      </c>
      <c r="D1198" s="47">
        <v>237</v>
      </c>
    </row>
    <row r="1199" spans="1:4">
      <c r="A1199" s="27">
        <v>43196</v>
      </c>
      <c r="B1199" s="28" t="s">
        <v>66</v>
      </c>
      <c r="C1199" s="47">
        <v>264</v>
      </c>
      <c r="D1199" s="47">
        <v>246</v>
      </c>
    </row>
    <row r="1200" spans="1:4">
      <c r="A1200" s="27">
        <v>43197</v>
      </c>
      <c r="B1200" s="28" t="s">
        <v>66</v>
      </c>
      <c r="C1200" s="47">
        <v>159</v>
      </c>
      <c r="D1200" s="47">
        <v>130</v>
      </c>
    </row>
    <row r="1201" spans="1:4">
      <c r="A1201" s="27">
        <v>43198</v>
      </c>
      <c r="B1201" s="28" t="s">
        <v>66</v>
      </c>
      <c r="C1201" s="47">
        <v>173</v>
      </c>
      <c r="D1201" s="47">
        <v>142</v>
      </c>
    </row>
    <row r="1202" spans="1:4">
      <c r="A1202" s="27">
        <v>43199</v>
      </c>
      <c r="B1202" s="28" t="s">
        <v>66</v>
      </c>
      <c r="C1202" s="47">
        <v>275</v>
      </c>
      <c r="D1202" s="47">
        <v>266</v>
      </c>
    </row>
    <row r="1203" spans="1:4">
      <c r="A1203" s="27">
        <v>43200</v>
      </c>
      <c r="B1203" s="28" t="s">
        <v>66</v>
      </c>
      <c r="C1203" s="47">
        <v>278</v>
      </c>
      <c r="D1203" s="47">
        <v>261</v>
      </c>
    </row>
    <row r="1204" spans="1:4">
      <c r="A1204" s="27">
        <v>43201</v>
      </c>
      <c r="B1204" s="28" t="s">
        <v>66</v>
      </c>
      <c r="C1204" s="47">
        <v>230</v>
      </c>
      <c r="D1204" s="47">
        <v>222</v>
      </c>
    </row>
    <row r="1205" spans="1:4">
      <c r="A1205" s="27">
        <v>43202</v>
      </c>
      <c r="B1205" s="28" t="s">
        <v>66</v>
      </c>
      <c r="C1205" s="47">
        <v>249</v>
      </c>
      <c r="D1205" s="47">
        <v>242</v>
      </c>
    </row>
    <row r="1206" spans="1:4">
      <c r="A1206" s="27">
        <v>43203</v>
      </c>
      <c r="B1206" s="28" t="s">
        <v>66</v>
      </c>
      <c r="C1206" s="47">
        <v>220</v>
      </c>
      <c r="D1206" s="47">
        <v>214</v>
      </c>
    </row>
    <row r="1207" spans="1:4">
      <c r="A1207" s="27">
        <v>43204</v>
      </c>
      <c r="B1207" s="28" t="s">
        <v>66</v>
      </c>
      <c r="C1207" s="47">
        <v>748</v>
      </c>
      <c r="D1207" s="47">
        <v>671</v>
      </c>
    </row>
    <row r="1208" spans="1:4">
      <c r="A1208" s="27">
        <v>43205</v>
      </c>
      <c r="B1208" s="28" t="s">
        <v>66</v>
      </c>
      <c r="C1208" s="47">
        <v>304</v>
      </c>
      <c r="D1208" s="47">
        <v>255</v>
      </c>
    </row>
    <row r="1209" spans="1:4">
      <c r="A1209" s="27">
        <v>43206</v>
      </c>
      <c r="B1209" s="28" t="s">
        <v>66</v>
      </c>
      <c r="C1209" s="47">
        <v>315</v>
      </c>
      <c r="D1209" s="47">
        <v>280</v>
      </c>
    </row>
    <row r="1210" spans="1:4">
      <c r="A1210" s="27">
        <v>43207</v>
      </c>
      <c r="B1210" s="28" t="s">
        <v>66</v>
      </c>
      <c r="C1210" s="47">
        <v>245</v>
      </c>
      <c r="D1210" s="47">
        <v>228</v>
      </c>
    </row>
    <row r="1211" spans="1:4">
      <c r="A1211" s="27">
        <v>43208</v>
      </c>
      <c r="B1211" s="28" t="s">
        <v>66</v>
      </c>
      <c r="C1211" s="47">
        <v>289</v>
      </c>
      <c r="D1211" s="47">
        <v>270</v>
      </c>
    </row>
    <row r="1212" spans="1:4">
      <c r="A1212" s="27">
        <v>43209</v>
      </c>
      <c r="B1212" s="28" t="s">
        <v>66</v>
      </c>
      <c r="C1212" s="47">
        <v>185</v>
      </c>
      <c r="D1212" s="47">
        <v>168</v>
      </c>
    </row>
    <row r="1213" spans="1:4">
      <c r="A1213" s="27">
        <v>43210</v>
      </c>
      <c r="B1213" s="28" t="s">
        <v>66</v>
      </c>
      <c r="C1213" s="47">
        <v>251</v>
      </c>
      <c r="D1213" s="47">
        <v>241</v>
      </c>
    </row>
    <row r="1214" spans="1:4">
      <c r="A1214" s="27">
        <v>43211</v>
      </c>
      <c r="B1214" s="28" t="s">
        <v>66</v>
      </c>
      <c r="C1214" s="47">
        <v>319</v>
      </c>
      <c r="D1214" s="47">
        <v>285</v>
      </c>
    </row>
    <row r="1215" spans="1:4">
      <c r="A1215" s="27">
        <v>43212</v>
      </c>
      <c r="B1215" s="28" t="s">
        <v>66</v>
      </c>
      <c r="C1215" s="47">
        <v>100</v>
      </c>
      <c r="D1215" s="47">
        <v>92</v>
      </c>
    </row>
    <row r="1216" spans="1:4">
      <c r="A1216" s="27">
        <v>43213</v>
      </c>
      <c r="B1216" s="28" t="s">
        <v>66</v>
      </c>
      <c r="C1216" s="47">
        <v>290</v>
      </c>
      <c r="D1216" s="47">
        <v>277</v>
      </c>
    </row>
    <row r="1217" spans="1:4">
      <c r="A1217" s="27">
        <v>43214</v>
      </c>
      <c r="B1217" s="28" t="s">
        <v>66</v>
      </c>
      <c r="C1217" s="47">
        <v>253</v>
      </c>
      <c r="D1217" s="47">
        <v>240</v>
      </c>
    </row>
    <row r="1218" spans="1:4">
      <c r="A1218" s="27">
        <v>43215</v>
      </c>
      <c r="B1218" s="28" t="s">
        <v>66</v>
      </c>
      <c r="C1218" s="47">
        <v>86</v>
      </c>
      <c r="D1218" s="47">
        <v>81</v>
      </c>
    </row>
    <row r="1219" spans="1:4">
      <c r="A1219" s="27">
        <v>43216</v>
      </c>
      <c r="B1219" s="28" t="s">
        <v>66</v>
      </c>
      <c r="C1219" s="47">
        <v>326</v>
      </c>
      <c r="D1219" s="47">
        <v>265</v>
      </c>
    </row>
    <row r="1220" spans="1:4">
      <c r="A1220" s="27">
        <v>43217</v>
      </c>
      <c r="B1220" s="28" t="s">
        <v>66</v>
      </c>
      <c r="C1220" s="47">
        <v>231</v>
      </c>
      <c r="D1220" s="47">
        <v>212</v>
      </c>
    </row>
    <row r="1221" spans="1:4">
      <c r="A1221" s="27">
        <v>43218</v>
      </c>
      <c r="B1221" s="28" t="s">
        <v>66</v>
      </c>
      <c r="C1221" s="47">
        <v>106</v>
      </c>
      <c r="D1221" s="47">
        <v>95</v>
      </c>
    </row>
    <row r="1222" spans="1:4">
      <c r="A1222" s="27">
        <v>43219</v>
      </c>
      <c r="B1222" s="28" t="s">
        <v>66</v>
      </c>
      <c r="C1222" s="47">
        <v>65</v>
      </c>
      <c r="D1222" s="47">
        <v>64</v>
      </c>
    </row>
    <row r="1223" spans="1:4">
      <c r="A1223" s="27">
        <v>43220</v>
      </c>
      <c r="B1223" s="28" t="s">
        <v>66</v>
      </c>
      <c r="C1223" s="47">
        <v>311</v>
      </c>
      <c r="D1223" s="47">
        <v>279</v>
      </c>
    </row>
    <row r="1224" spans="1:4">
      <c r="A1224" s="27">
        <v>43221</v>
      </c>
      <c r="B1224" s="28" t="s">
        <v>66</v>
      </c>
      <c r="C1224" s="47">
        <v>311</v>
      </c>
      <c r="D1224" s="47">
        <v>263</v>
      </c>
    </row>
    <row r="1225" spans="1:4">
      <c r="A1225" s="27">
        <v>43222</v>
      </c>
      <c r="B1225" s="28" t="s">
        <v>66</v>
      </c>
      <c r="C1225" s="47">
        <v>248</v>
      </c>
      <c r="D1225" s="47">
        <v>227</v>
      </c>
    </row>
    <row r="1226" spans="1:4">
      <c r="A1226" s="27">
        <v>43223</v>
      </c>
      <c r="B1226" s="28" t="s">
        <v>66</v>
      </c>
      <c r="C1226" s="47">
        <v>276</v>
      </c>
      <c r="D1226" s="47">
        <v>254</v>
      </c>
    </row>
    <row r="1227" spans="1:4">
      <c r="A1227" s="27">
        <v>43224</v>
      </c>
      <c r="B1227" s="28" t="s">
        <v>66</v>
      </c>
      <c r="C1227" s="47">
        <v>246</v>
      </c>
      <c r="D1227" s="47">
        <v>231</v>
      </c>
    </row>
    <row r="1228" spans="1:4">
      <c r="A1228" s="27">
        <v>43225</v>
      </c>
      <c r="B1228" s="28" t="s">
        <v>66</v>
      </c>
      <c r="C1228" s="47">
        <v>118</v>
      </c>
      <c r="D1228" s="47">
        <v>100</v>
      </c>
    </row>
    <row r="1229" spans="1:4">
      <c r="A1229" s="27">
        <v>43226</v>
      </c>
      <c r="B1229" s="28" t="s">
        <v>66</v>
      </c>
      <c r="C1229" s="47">
        <v>130</v>
      </c>
      <c r="D1229" s="47">
        <v>98</v>
      </c>
    </row>
    <row r="1230" spans="1:4">
      <c r="A1230" s="27">
        <v>43227</v>
      </c>
      <c r="B1230" s="28" t="s">
        <v>66</v>
      </c>
      <c r="C1230" s="47">
        <v>323</v>
      </c>
      <c r="D1230" s="47">
        <v>295</v>
      </c>
    </row>
    <row r="1231" spans="1:4">
      <c r="A1231" s="27">
        <v>43228</v>
      </c>
      <c r="B1231" s="28" t="s">
        <v>66</v>
      </c>
      <c r="C1231" s="47">
        <v>314</v>
      </c>
      <c r="D1231" s="47">
        <v>293</v>
      </c>
    </row>
    <row r="1232" spans="1:4">
      <c r="A1232" s="27">
        <v>43229</v>
      </c>
      <c r="B1232" s="28" t="s">
        <v>66</v>
      </c>
      <c r="C1232" s="47">
        <v>237</v>
      </c>
      <c r="D1232" s="47">
        <v>193</v>
      </c>
    </row>
    <row r="1233" spans="1:4">
      <c r="A1233" s="27">
        <v>43230</v>
      </c>
      <c r="B1233" s="28" t="s">
        <v>66</v>
      </c>
      <c r="C1233" s="47">
        <v>242</v>
      </c>
      <c r="D1233" s="47">
        <v>194</v>
      </c>
    </row>
    <row r="1234" spans="1:4">
      <c r="A1234" s="27">
        <v>43231</v>
      </c>
      <c r="B1234" s="28" t="s">
        <v>66</v>
      </c>
      <c r="C1234" s="47">
        <v>543</v>
      </c>
      <c r="D1234" s="47">
        <v>479</v>
      </c>
    </row>
    <row r="1235" spans="1:4">
      <c r="A1235" s="27">
        <v>43232</v>
      </c>
      <c r="B1235" s="28" t="s">
        <v>66</v>
      </c>
      <c r="C1235" s="47">
        <v>200</v>
      </c>
      <c r="D1235" s="47">
        <v>191</v>
      </c>
    </row>
    <row r="1236" spans="1:4">
      <c r="A1236" s="27">
        <v>43233</v>
      </c>
      <c r="B1236" s="28" t="s">
        <v>66</v>
      </c>
      <c r="C1236" s="47">
        <v>79</v>
      </c>
      <c r="D1236" s="47">
        <v>78</v>
      </c>
    </row>
    <row r="1237" spans="1:4">
      <c r="A1237" s="27">
        <v>43234</v>
      </c>
      <c r="B1237" s="28" t="s">
        <v>66</v>
      </c>
      <c r="C1237" s="47">
        <v>301</v>
      </c>
      <c r="D1237" s="47">
        <v>265</v>
      </c>
    </row>
    <row r="1238" spans="1:4">
      <c r="A1238" s="27">
        <v>43235</v>
      </c>
      <c r="B1238" s="28" t="s">
        <v>66</v>
      </c>
      <c r="C1238" s="47">
        <v>259</v>
      </c>
      <c r="D1238" s="47">
        <v>243</v>
      </c>
    </row>
    <row r="1239" spans="1:4">
      <c r="A1239" s="27">
        <v>43236</v>
      </c>
      <c r="B1239" s="28" t="s">
        <v>66</v>
      </c>
      <c r="C1239" s="47">
        <v>249</v>
      </c>
      <c r="D1239" s="47">
        <v>230</v>
      </c>
    </row>
    <row r="1240" spans="1:4">
      <c r="A1240" s="27">
        <v>43237</v>
      </c>
      <c r="B1240" s="28" t="s">
        <v>66</v>
      </c>
      <c r="C1240" s="47">
        <v>499</v>
      </c>
      <c r="D1240" s="47">
        <v>343</v>
      </c>
    </row>
    <row r="1241" spans="1:4">
      <c r="A1241" s="27">
        <v>43238</v>
      </c>
      <c r="B1241" s="28" t="s">
        <v>66</v>
      </c>
      <c r="C1241" s="47">
        <v>543</v>
      </c>
      <c r="D1241" s="47">
        <v>479</v>
      </c>
    </row>
    <row r="1242" spans="1:4">
      <c r="A1242" s="27">
        <v>43239</v>
      </c>
      <c r="B1242" s="28" t="s">
        <v>66</v>
      </c>
      <c r="C1242" s="47">
        <v>200</v>
      </c>
      <c r="D1242" s="47">
        <v>191</v>
      </c>
    </row>
    <row r="1243" spans="1:4">
      <c r="A1243" s="27">
        <v>43240</v>
      </c>
      <c r="B1243" s="28" t="s">
        <v>66</v>
      </c>
      <c r="C1243" s="47">
        <v>79</v>
      </c>
      <c r="D1243" s="47">
        <v>78</v>
      </c>
    </row>
    <row r="1244" spans="1:4">
      <c r="A1244" s="27">
        <v>43241</v>
      </c>
      <c r="B1244" s="28" t="s">
        <v>66</v>
      </c>
      <c r="C1244" s="47">
        <v>287</v>
      </c>
      <c r="D1244" s="47">
        <v>269</v>
      </c>
    </row>
    <row r="1245" spans="1:4">
      <c r="A1245" s="27">
        <v>43242</v>
      </c>
      <c r="B1245" s="28" t="s">
        <v>66</v>
      </c>
      <c r="C1245" s="47">
        <v>332</v>
      </c>
      <c r="D1245" s="47">
        <v>276</v>
      </c>
    </row>
    <row r="1246" spans="1:4">
      <c r="A1246" s="27">
        <v>43243</v>
      </c>
      <c r="B1246" s="28" t="s">
        <v>66</v>
      </c>
      <c r="C1246" s="47">
        <v>270</v>
      </c>
      <c r="D1246" s="47">
        <v>250</v>
      </c>
    </row>
    <row r="1247" spans="1:4">
      <c r="A1247" s="27">
        <v>43244</v>
      </c>
      <c r="B1247" s="28" t="s">
        <v>66</v>
      </c>
      <c r="C1247" s="47">
        <v>215</v>
      </c>
      <c r="D1247" s="47">
        <v>183</v>
      </c>
    </row>
    <row r="1248" spans="1:4">
      <c r="A1248" s="27">
        <v>43245</v>
      </c>
      <c r="B1248" s="28" t="s">
        <v>66</v>
      </c>
      <c r="C1248" s="47">
        <v>240</v>
      </c>
      <c r="D1248" s="47">
        <v>192</v>
      </c>
    </row>
    <row r="1249" spans="1:4">
      <c r="A1249" s="27">
        <v>43246</v>
      </c>
      <c r="B1249" s="28" t="s">
        <v>66</v>
      </c>
      <c r="C1249" s="47">
        <v>217</v>
      </c>
      <c r="D1249" s="47">
        <v>161</v>
      </c>
    </row>
    <row r="1250" spans="1:4">
      <c r="A1250" s="27">
        <v>43247</v>
      </c>
      <c r="B1250" s="28" t="s">
        <v>66</v>
      </c>
      <c r="C1250" s="47">
        <v>139</v>
      </c>
      <c r="D1250" s="47">
        <v>117</v>
      </c>
    </row>
    <row r="1251" spans="1:4">
      <c r="A1251" s="27">
        <v>43248</v>
      </c>
      <c r="B1251" s="28" t="s">
        <v>66</v>
      </c>
      <c r="C1251" s="47">
        <v>304</v>
      </c>
      <c r="D1251" s="47">
        <v>235</v>
      </c>
    </row>
    <row r="1252" spans="1:4">
      <c r="A1252" s="27">
        <v>43249</v>
      </c>
      <c r="B1252" s="28" t="s">
        <v>66</v>
      </c>
      <c r="C1252" s="47">
        <v>350</v>
      </c>
      <c r="D1252" s="47">
        <v>294</v>
      </c>
    </row>
    <row r="1253" spans="1:4">
      <c r="A1253" s="27">
        <v>43250</v>
      </c>
      <c r="B1253" s="28" t="s">
        <v>66</v>
      </c>
      <c r="C1253" s="47">
        <v>300</v>
      </c>
      <c r="D1253" s="47">
        <v>286</v>
      </c>
    </row>
    <row r="1254" spans="1:4">
      <c r="A1254" s="27">
        <v>43251</v>
      </c>
      <c r="B1254" s="28" t="s">
        <v>66</v>
      </c>
      <c r="C1254" s="47">
        <v>237</v>
      </c>
      <c r="D1254" s="47">
        <v>221</v>
      </c>
    </row>
    <row r="1255" spans="1:4">
      <c r="A1255" s="27">
        <v>43252</v>
      </c>
      <c r="B1255" s="28" t="s">
        <v>66</v>
      </c>
      <c r="C1255" s="47">
        <v>208</v>
      </c>
      <c r="D1255" s="47">
        <v>197</v>
      </c>
    </row>
    <row r="1256" spans="1:4">
      <c r="A1256" s="27">
        <v>43253</v>
      </c>
      <c r="B1256" s="28" t="s">
        <v>66</v>
      </c>
      <c r="C1256" s="47">
        <v>224</v>
      </c>
      <c r="D1256" s="47">
        <v>129</v>
      </c>
    </row>
    <row r="1257" spans="1:4">
      <c r="A1257" s="27">
        <v>43254</v>
      </c>
      <c r="B1257" s="28" t="s">
        <v>66</v>
      </c>
      <c r="C1257" s="47">
        <v>122</v>
      </c>
      <c r="D1257" s="47">
        <v>91</v>
      </c>
    </row>
    <row r="1258" spans="1:4">
      <c r="A1258" s="27">
        <v>43255</v>
      </c>
      <c r="B1258" s="28" t="s">
        <v>66</v>
      </c>
      <c r="C1258" s="47">
        <v>305</v>
      </c>
      <c r="D1258" s="47">
        <v>278</v>
      </c>
    </row>
    <row r="1259" spans="1:4">
      <c r="A1259" s="27">
        <v>43256</v>
      </c>
      <c r="B1259" s="28" t="s">
        <v>66</v>
      </c>
      <c r="C1259" s="47">
        <v>217</v>
      </c>
      <c r="D1259" s="47">
        <v>189</v>
      </c>
    </row>
    <row r="1260" spans="1:4">
      <c r="A1260" s="27">
        <v>43257</v>
      </c>
      <c r="B1260" s="28" t="s">
        <v>66</v>
      </c>
      <c r="C1260" s="47">
        <v>204</v>
      </c>
      <c r="D1260" s="47">
        <v>176</v>
      </c>
    </row>
    <row r="1261" spans="1:4">
      <c r="A1261" s="27">
        <v>43258</v>
      </c>
      <c r="B1261" s="28" t="s">
        <v>66</v>
      </c>
      <c r="C1261" s="47">
        <v>262</v>
      </c>
      <c r="D1261" s="47">
        <v>246</v>
      </c>
    </row>
    <row r="1262" spans="1:4">
      <c r="A1262" s="27">
        <v>43259</v>
      </c>
      <c r="B1262" s="28" t="s">
        <v>66</v>
      </c>
      <c r="C1262" s="47">
        <v>378</v>
      </c>
      <c r="D1262" s="47">
        <v>349</v>
      </c>
    </row>
    <row r="1263" spans="1:4">
      <c r="A1263" s="27">
        <v>43260</v>
      </c>
      <c r="B1263" s="28" t="s">
        <v>66</v>
      </c>
      <c r="C1263" s="47">
        <v>256</v>
      </c>
      <c r="D1263" s="47">
        <v>201</v>
      </c>
    </row>
    <row r="1264" spans="1:4">
      <c r="A1264" s="27">
        <v>43261</v>
      </c>
      <c r="B1264" s="28" t="s">
        <v>66</v>
      </c>
      <c r="C1264" s="47">
        <v>105</v>
      </c>
      <c r="D1264" s="47">
        <v>86</v>
      </c>
    </row>
    <row r="1265" spans="1:4">
      <c r="A1265" s="27">
        <v>43262</v>
      </c>
      <c r="B1265" s="28" t="s">
        <v>66</v>
      </c>
      <c r="C1265" s="47">
        <v>91</v>
      </c>
      <c r="D1265" s="47">
        <v>85</v>
      </c>
    </row>
    <row r="1266" spans="1:4">
      <c r="A1266" s="27">
        <v>43263</v>
      </c>
      <c r="B1266" s="28" t="s">
        <v>66</v>
      </c>
      <c r="C1266" s="47">
        <v>263</v>
      </c>
      <c r="D1266" s="47">
        <v>187</v>
      </c>
    </row>
    <row r="1267" spans="1:4">
      <c r="A1267" s="27">
        <v>43264</v>
      </c>
      <c r="B1267" s="28" t="s">
        <v>66</v>
      </c>
      <c r="C1267" s="47">
        <v>234</v>
      </c>
      <c r="D1267" s="47">
        <v>222</v>
      </c>
    </row>
    <row r="1268" spans="1:4">
      <c r="A1268" s="27">
        <v>43265</v>
      </c>
      <c r="B1268" s="28" t="s">
        <v>66</v>
      </c>
      <c r="C1268" s="47">
        <v>282</v>
      </c>
      <c r="D1268" s="47">
        <v>251</v>
      </c>
    </row>
    <row r="1269" spans="1:4">
      <c r="A1269" s="27">
        <v>43266</v>
      </c>
      <c r="B1269" s="28" t="s">
        <v>66</v>
      </c>
      <c r="C1269" s="47">
        <v>393</v>
      </c>
      <c r="D1269" s="47">
        <v>250</v>
      </c>
    </row>
    <row r="1270" spans="1:4">
      <c r="A1270" s="27">
        <v>43267</v>
      </c>
      <c r="B1270" s="28" t="s">
        <v>66</v>
      </c>
      <c r="C1270" s="47">
        <v>250</v>
      </c>
      <c r="D1270" s="47">
        <v>167</v>
      </c>
    </row>
    <row r="1271" spans="1:4">
      <c r="A1271" s="27">
        <v>43268</v>
      </c>
      <c r="B1271" s="28" t="s">
        <v>66</v>
      </c>
      <c r="C1271" s="47">
        <v>276</v>
      </c>
      <c r="D1271" s="47">
        <v>128</v>
      </c>
    </row>
    <row r="1272" spans="1:4">
      <c r="A1272" s="27">
        <v>43269</v>
      </c>
      <c r="B1272" s="28" t="s">
        <v>66</v>
      </c>
      <c r="C1272" s="47">
        <v>289</v>
      </c>
      <c r="D1272" s="47">
        <v>260</v>
      </c>
    </row>
    <row r="1273" spans="1:4">
      <c r="A1273" s="27">
        <v>43270</v>
      </c>
      <c r="B1273" s="28" t="s">
        <v>66</v>
      </c>
      <c r="C1273" s="47">
        <v>342</v>
      </c>
      <c r="D1273" s="47">
        <v>318</v>
      </c>
    </row>
    <row r="1274" spans="1:4">
      <c r="A1274" s="27">
        <v>43271</v>
      </c>
      <c r="B1274" s="28" t="s">
        <v>66</v>
      </c>
      <c r="C1274" s="47">
        <v>385</v>
      </c>
      <c r="D1274" s="47">
        <v>330</v>
      </c>
    </row>
    <row r="1275" spans="1:4">
      <c r="A1275" s="27">
        <v>43272</v>
      </c>
      <c r="B1275" s="28" t="s">
        <v>66</v>
      </c>
      <c r="C1275" s="47">
        <v>268</v>
      </c>
      <c r="D1275" s="47">
        <v>235</v>
      </c>
    </row>
    <row r="1276" spans="1:4">
      <c r="A1276" s="27">
        <v>43273</v>
      </c>
      <c r="B1276" s="28" t="s">
        <v>66</v>
      </c>
      <c r="C1276" s="47">
        <v>285</v>
      </c>
      <c r="D1276" s="47">
        <v>266</v>
      </c>
    </row>
    <row r="1277" spans="1:4">
      <c r="A1277" s="27">
        <v>43274</v>
      </c>
      <c r="B1277" s="28" t="s">
        <v>66</v>
      </c>
      <c r="C1277" s="47">
        <v>455</v>
      </c>
      <c r="D1277" s="47">
        <v>272</v>
      </c>
    </row>
    <row r="1278" spans="1:4">
      <c r="A1278" s="27">
        <v>43275</v>
      </c>
      <c r="B1278" s="28" t="s">
        <v>66</v>
      </c>
      <c r="C1278" s="47">
        <v>120</v>
      </c>
      <c r="D1278" s="47">
        <v>113</v>
      </c>
    </row>
    <row r="1279" spans="1:4">
      <c r="A1279" s="27">
        <v>43276</v>
      </c>
      <c r="B1279" s="28" t="s">
        <v>66</v>
      </c>
      <c r="C1279" s="47">
        <v>326</v>
      </c>
      <c r="D1279" s="47">
        <v>263</v>
      </c>
    </row>
    <row r="1280" spans="1:4">
      <c r="A1280" s="27">
        <v>43277</v>
      </c>
      <c r="B1280" s="28" t="s">
        <v>66</v>
      </c>
      <c r="C1280" s="47">
        <v>242</v>
      </c>
      <c r="D1280" s="47">
        <v>208</v>
      </c>
    </row>
    <row r="1281" spans="1:4">
      <c r="A1281" s="27">
        <v>43278</v>
      </c>
      <c r="B1281" s="28" t="s">
        <v>66</v>
      </c>
      <c r="C1281" s="47">
        <v>274</v>
      </c>
      <c r="D1281" s="47">
        <v>230</v>
      </c>
    </row>
    <row r="1282" spans="1:4">
      <c r="A1282" s="27">
        <v>43279</v>
      </c>
      <c r="B1282" s="28" t="s">
        <v>66</v>
      </c>
      <c r="C1282" s="47">
        <v>389</v>
      </c>
      <c r="D1282" s="47">
        <v>303</v>
      </c>
    </row>
    <row r="1283" spans="1:4">
      <c r="A1283" s="27">
        <v>43280</v>
      </c>
      <c r="B1283" s="28" t="s">
        <v>66</v>
      </c>
      <c r="C1283" s="47">
        <v>224</v>
      </c>
      <c r="D1283" s="47">
        <v>191</v>
      </c>
    </row>
    <row r="1284" spans="1:4">
      <c r="A1284" s="27">
        <v>43281</v>
      </c>
      <c r="B1284" s="28" t="s">
        <v>66</v>
      </c>
      <c r="C1284" s="47">
        <v>200</v>
      </c>
      <c r="D1284" s="47">
        <v>163</v>
      </c>
    </row>
    <row r="1285" spans="1:4">
      <c r="A1285" s="27">
        <v>43282</v>
      </c>
      <c r="B1285" s="28" t="s">
        <v>66</v>
      </c>
      <c r="C1285" s="47">
        <v>110</v>
      </c>
      <c r="D1285" s="47">
        <v>89</v>
      </c>
    </row>
    <row r="1286" spans="1:4">
      <c r="A1286" s="27">
        <v>43283</v>
      </c>
      <c r="B1286" s="28" t="s">
        <v>66</v>
      </c>
      <c r="C1286" s="47">
        <v>252</v>
      </c>
      <c r="D1286" s="47">
        <v>160</v>
      </c>
    </row>
    <row r="1287" spans="1:4">
      <c r="A1287" s="27">
        <v>43284</v>
      </c>
      <c r="B1287" s="28" t="s">
        <v>66</v>
      </c>
      <c r="C1287" s="47">
        <v>300</v>
      </c>
      <c r="D1287" s="47">
        <v>231</v>
      </c>
    </row>
    <row r="1288" spans="1:4">
      <c r="A1288" s="27">
        <v>43285</v>
      </c>
      <c r="B1288" s="28" t="s">
        <v>66</v>
      </c>
      <c r="C1288" s="47">
        <v>317</v>
      </c>
      <c r="D1288" s="47">
        <v>252</v>
      </c>
    </row>
    <row r="1289" spans="1:4">
      <c r="A1289" s="27">
        <v>43286</v>
      </c>
      <c r="B1289" s="28" t="s">
        <v>66</v>
      </c>
      <c r="C1289" s="47">
        <v>218</v>
      </c>
      <c r="D1289" s="47">
        <v>192</v>
      </c>
    </row>
    <row r="1290" spans="1:4">
      <c r="A1290" s="27">
        <v>43287</v>
      </c>
      <c r="B1290" s="28" t="s">
        <v>66</v>
      </c>
      <c r="C1290" s="47">
        <v>181</v>
      </c>
      <c r="D1290" s="47">
        <v>148</v>
      </c>
    </row>
    <row r="1291" spans="1:4">
      <c r="A1291" s="27">
        <v>43288</v>
      </c>
      <c r="B1291" s="28" t="s">
        <v>66</v>
      </c>
      <c r="C1291" s="47">
        <v>244</v>
      </c>
      <c r="D1291" s="47">
        <v>191</v>
      </c>
    </row>
    <row r="1292" spans="1:4">
      <c r="A1292" s="27">
        <v>43289</v>
      </c>
      <c r="B1292" s="28" t="s">
        <v>66</v>
      </c>
      <c r="C1292" s="47">
        <v>89</v>
      </c>
      <c r="D1292" s="47">
        <v>77</v>
      </c>
    </row>
    <row r="1293" spans="1:4">
      <c r="A1293" s="27">
        <v>43290</v>
      </c>
      <c r="B1293" s="28" t="s">
        <v>66</v>
      </c>
      <c r="C1293" s="47">
        <v>244</v>
      </c>
      <c r="D1293" s="47">
        <v>179</v>
      </c>
    </row>
    <row r="1294" spans="1:4">
      <c r="A1294" s="27">
        <v>43291</v>
      </c>
      <c r="B1294" s="28" t="s">
        <v>66</v>
      </c>
      <c r="C1294" s="47">
        <v>247</v>
      </c>
      <c r="D1294" s="47">
        <v>214</v>
      </c>
    </row>
    <row r="1295" spans="1:4">
      <c r="A1295" s="27">
        <v>43292</v>
      </c>
      <c r="B1295" s="28" t="s">
        <v>66</v>
      </c>
      <c r="C1295" s="47">
        <v>212</v>
      </c>
      <c r="D1295" s="47">
        <v>171</v>
      </c>
    </row>
    <row r="1296" spans="1:4">
      <c r="A1296" s="27">
        <v>43293</v>
      </c>
      <c r="B1296" s="28" t="s">
        <v>66</v>
      </c>
      <c r="C1296" s="47">
        <v>187</v>
      </c>
      <c r="D1296" s="47">
        <v>162</v>
      </c>
    </row>
    <row r="1297" spans="1:4">
      <c r="A1297" s="27">
        <v>43294</v>
      </c>
      <c r="B1297" s="28" t="s">
        <v>66</v>
      </c>
      <c r="C1297" s="47">
        <v>221</v>
      </c>
      <c r="D1297" s="47">
        <v>179</v>
      </c>
    </row>
    <row r="1298" spans="1:4">
      <c r="A1298" s="27">
        <v>43295</v>
      </c>
      <c r="B1298" s="28" t="s">
        <v>66</v>
      </c>
      <c r="C1298" s="47">
        <v>183</v>
      </c>
      <c r="D1298" s="47">
        <v>145</v>
      </c>
    </row>
    <row r="1299" spans="1:4">
      <c r="A1299" s="27">
        <v>43296</v>
      </c>
      <c r="B1299" s="28" t="s">
        <v>66</v>
      </c>
      <c r="C1299" s="47">
        <v>141</v>
      </c>
      <c r="D1299" s="47">
        <v>110</v>
      </c>
    </row>
    <row r="1300" spans="1:4">
      <c r="A1300" s="27">
        <v>43297</v>
      </c>
      <c r="B1300" s="28" t="s">
        <v>66</v>
      </c>
      <c r="C1300" s="47">
        <v>318</v>
      </c>
      <c r="D1300" s="47">
        <v>259</v>
      </c>
    </row>
    <row r="1301" spans="1:4">
      <c r="A1301" s="27">
        <v>43298</v>
      </c>
      <c r="B1301" s="28" t="s">
        <v>66</v>
      </c>
      <c r="C1301" s="47">
        <v>593</v>
      </c>
      <c r="D1301" s="47">
        <v>469</v>
      </c>
    </row>
    <row r="1302" spans="1:4">
      <c r="A1302" s="27">
        <v>43299</v>
      </c>
      <c r="B1302" s="28" t="s">
        <v>66</v>
      </c>
      <c r="C1302" s="47">
        <v>311</v>
      </c>
      <c r="D1302" s="47">
        <v>269</v>
      </c>
    </row>
    <row r="1303" spans="1:4">
      <c r="A1303" s="27">
        <v>43300</v>
      </c>
      <c r="B1303" s="28" t="s">
        <v>66</v>
      </c>
      <c r="C1303" s="47">
        <v>275</v>
      </c>
      <c r="D1303" s="47">
        <v>261</v>
      </c>
    </row>
    <row r="1304" spans="1:4">
      <c r="A1304" s="27">
        <v>43301</v>
      </c>
      <c r="B1304" s="28" t="s">
        <v>66</v>
      </c>
      <c r="C1304" s="47">
        <v>226</v>
      </c>
      <c r="D1304" s="47">
        <v>203</v>
      </c>
    </row>
    <row r="1305" spans="1:4">
      <c r="A1305" s="27">
        <v>43302</v>
      </c>
      <c r="B1305" s="28" t="s">
        <v>66</v>
      </c>
      <c r="C1305" s="47">
        <v>120</v>
      </c>
      <c r="D1305" s="47">
        <v>98</v>
      </c>
    </row>
    <row r="1306" spans="1:4">
      <c r="A1306" s="27">
        <v>43303</v>
      </c>
      <c r="B1306" s="28" t="s">
        <v>66</v>
      </c>
      <c r="C1306" s="47">
        <v>112</v>
      </c>
      <c r="D1306" s="47">
        <v>94</v>
      </c>
    </row>
    <row r="1307" spans="1:4">
      <c r="A1307" s="27">
        <v>43304</v>
      </c>
      <c r="B1307" s="28" t="s">
        <v>66</v>
      </c>
      <c r="C1307" s="47">
        <v>357</v>
      </c>
      <c r="D1307" s="47">
        <v>303</v>
      </c>
    </row>
    <row r="1308" spans="1:4">
      <c r="A1308" s="27">
        <v>43305</v>
      </c>
      <c r="B1308" s="28" t="s">
        <v>66</v>
      </c>
      <c r="C1308" s="47">
        <v>462</v>
      </c>
      <c r="D1308" s="47">
        <v>379</v>
      </c>
    </row>
    <row r="1309" spans="1:4">
      <c r="A1309" s="27">
        <v>43306</v>
      </c>
      <c r="B1309" s="28" t="s">
        <v>66</v>
      </c>
      <c r="C1309" s="47">
        <v>267</v>
      </c>
      <c r="D1309" s="47">
        <v>248</v>
      </c>
    </row>
    <row r="1310" spans="1:4">
      <c r="A1310" s="27">
        <v>43307</v>
      </c>
      <c r="B1310" s="28" t="s">
        <v>66</v>
      </c>
      <c r="C1310" s="47">
        <v>322</v>
      </c>
      <c r="D1310" s="47">
        <v>277</v>
      </c>
    </row>
    <row r="1311" spans="1:4">
      <c r="A1311" s="27">
        <v>43308</v>
      </c>
      <c r="B1311" s="28" t="s">
        <v>66</v>
      </c>
      <c r="C1311" s="47">
        <v>167</v>
      </c>
      <c r="D1311" s="47">
        <v>162</v>
      </c>
    </row>
    <row r="1312" spans="1:4">
      <c r="A1312" s="27">
        <v>43309</v>
      </c>
      <c r="B1312" s="28" t="s">
        <v>66</v>
      </c>
      <c r="C1312" s="47">
        <v>99</v>
      </c>
      <c r="D1312" s="47">
        <v>87</v>
      </c>
    </row>
    <row r="1313" spans="1:4">
      <c r="A1313" s="27">
        <v>43310</v>
      </c>
      <c r="B1313" s="28" t="s">
        <v>66</v>
      </c>
      <c r="C1313" s="47">
        <v>150</v>
      </c>
      <c r="D1313" s="47">
        <v>119</v>
      </c>
    </row>
    <row r="1314" spans="1:4">
      <c r="A1314" s="27">
        <v>43311</v>
      </c>
      <c r="B1314" s="28" t="s">
        <v>66</v>
      </c>
      <c r="C1314" s="47">
        <v>196</v>
      </c>
      <c r="D1314" s="47">
        <v>187</v>
      </c>
    </row>
    <row r="1315" spans="1:4">
      <c r="A1315" s="27">
        <v>43312</v>
      </c>
      <c r="B1315" s="28" t="s">
        <v>66</v>
      </c>
      <c r="C1315" s="47">
        <v>238</v>
      </c>
      <c r="D1315" s="47">
        <v>227</v>
      </c>
    </row>
    <row r="1316" spans="1:4">
      <c r="A1316" s="27">
        <v>43313</v>
      </c>
      <c r="B1316" s="28" t="s">
        <v>66</v>
      </c>
      <c r="C1316" s="47">
        <v>195</v>
      </c>
      <c r="D1316" s="47">
        <v>186</v>
      </c>
    </row>
    <row r="1317" spans="1:4">
      <c r="A1317" s="27">
        <v>43314</v>
      </c>
      <c r="B1317" s="28" t="s">
        <v>66</v>
      </c>
      <c r="C1317" s="47">
        <v>226</v>
      </c>
      <c r="D1317" s="47">
        <v>215</v>
      </c>
    </row>
    <row r="1318" spans="1:4">
      <c r="A1318" s="27">
        <v>43315</v>
      </c>
      <c r="B1318" s="28" t="s">
        <v>66</v>
      </c>
      <c r="C1318" s="47">
        <v>176</v>
      </c>
      <c r="D1318" s="47">
        <v>151</v>
      </c>
    </row>
    <row r="1319" spans="1:4">
      <c r="A1319" s="27">
        <v>43316</v>
      </c>
      <c r="B1319" s="28" t="s">
        <v>66</v>
      </c>
      <c r="C1319" s="47">
        <v>153</v>
      </c>
      <c r="D1319" s="47">
        <v>108</v>
      </c>
    </row>
    <row r="1320" spans="1:4">
      <c r="A1320" s="27">
        <v>43317</v>
      </c>
      <c r="B1320" s="28" t="s">
        <v>66</v>
      </c>
      <c r="C1320" s="47">
        <v>58</v>
      </c>
      <c r="D1320" s="47">
        <v>52</v>
      </c>
    </row>
    <row r="1321" spans="1:4">
      <c r="A1321" s="27">
        <v>43318</v>
      </c>
      <c r="B1321" s="28" t="s">
        <v>66</v>
      </c>
      <c r="C1321" s="47">
        <v>268</v>
      </c>
      <c r="D1321" s="47">
        <v>225</v>
      </c>
    </row>
    <row r="1322" spans="1:4">
      <c r="A1322" s="27">
        <v>43319</v>
      </c>
      <c r="B1322" s="28" t="s">
        <v>66</v>
      </c>
      <c r="C1322" s="47">
        <v>213</v>
      </c>
      <c r="D1322" s="47">
        <v>201</v>
      </c>
    </row>
    <row r="1323" spans="1:4">
      <c r="A1323" s="27">
        <v>43320</v>
      </c>
      <c r="B1323" s="28" t="s">
        <v>66</v>
      </c>
      <c r="C1323" s="47">
        <v>200</v>
      </c>
      <c r="D1323" s="47">
        <v>190</v>
      </c>
    </row>
    <row r="1324" spans="1:4">
      <c r="A1324" s="27">
        <v>43321</v>
      </c>
      <c r="B1324" s="28" t="s">
        <v>66</v>
      </c>
      <c r="C1324" s="47">
        <v>200</v>
      </c>
      <c r="D1324" s="47">
        <v>181</v>
      </c>
    </row>
    <row r="1325" spans="1:4">
      <c r="A1325" s="27">
        <v>43322</v>
      </c>
      <c r="B1325" s="28" t="s">
        <v>66</v>
      </c>
      <c r="C1325" s="47">
        <v>324</v>
      </c>
      <c r="D1325" s="47">
        <v>297</v>
      </c>
    </row>
    <row r="1326" spans="1:4">
      <c r="A1326" s="27">
        <v>43323</v>
      </c>
      <c r="B1326" s="28" t="s">
        <v>66</v>
      </c>
      <c r="C1326" s="47">
        <v>150</v>
      </c>
      <c r="D1326" s="47">
        <v>116</v>
      </c>
    </row>
    <row r="1327" spans="1:4">
      <c r="A1327" s="27">
        <v>43324</v>
      </c>
      <c r="B1327" s="28" t="s">
        <v>66</v>
      </c>
      <c r="C1327" s="47">
        <v>77</v>
      </c>
      <c r="D1327" s="47">
        <v>65</v>
      </c>
    </row>
    <row r="1328" spans="1:4">
      <c r="A1328" s="27">
        <v>43325</v>
      </c>
      <c r="B1328" s="28" t="s">
        <v>66</v>
      </c>
      <c r="C1328" s="47">
        <v>222</v>
      </c>
      <c r="D1328" s="47">
        <v>212</v>
      </c>
    </row>
    <row r="1329" spans="1:4">
      <c r="A1329" s="27">
        <v>43326</v>
      </c>
      <c r="B1329" s="28" t="s">
        <v>66</v>
      </c>
      <c r="C1329" s="47">
        <v>235</v>
      </c>
      <c r="D1329" s="47">
        <v>219</v>
      </c>
    </row>
    <row r="1330" spans="1:4">
      <c r="A1330" s="27">
        <v>43327</v>
      </c>
      <c r="B1330" s="28" t="s">
        <v>66</v>
      </c>
      <c r="C1330" s="47">
        <v>271</v>
      </c>
      <c r="D1330" s="47">
        <v>261</v>
      </c>
    </row>
    <row r="1331" spans="1:4">
      <c r="A1331" s="27">
        <v>43328</v>
      </c>
      <c r="B1331" s="28" t="s">
        <v>66</v>
      </c>
      <c r="C1331" s="47">
        <v>248</v>
      </c>
      <c r="D1331" s="47">
        <v>215</v>
      </c>
    </row>
    <row r="1332" spans="1:4">
      <c r="A1332" s="27">
        <v>43329</v>
      </c>
      <c r="B1332" s="28" t="s">
        <v>66</v>
      </c>
      <c r="C1332" s="47">
        <v>184</v>
      </c>
      <c r="D1332" s="47">
        <v>176</v>
      </c>
    </row>
    <row r="1333" spans="1:4">
      <c r="A1333" s="27">
        <v>43330</v>
      </c>
      <c r="B1333" s="28" t="s">
        <v>66</v>
      </c>
      <c r="C1333" s="47">
        <v>112</v>
      </c>
      <c r="D1333" s="47">
        <v>93</v>
      </c>
    </row>
    <row r="1334" spans="1:4">
      <c r="A1334" s="27">
        <v>43331</v>
      </c>
      <c r="B1334" s="28" t="s">
        <v>66</v>
      </c>
      <c r="C1334" s="47">
        <v>241</v>
      </c>
      <c r="D1334" s="47">
        <v>167</v>
      </c>
    </row>
    <row r="1335" spans="1:4">
      <c r="A1335" s="27">
        <v>43332</v>
      </c>
      <c r="B1335" s="28" t="s">
        <v>66</v>
      </c>
      <c r="C1335" s="47">
        <v>309</v>
      </c>
      <c r="D1335" s="47">
        <v>291</v>
      </c>
    </row>
    <row r="1336" spans="1:4">
      <c r="A1336" s="27">
        <v>43333</v>
      </c>
      <c r="B1336" s="28" t="s">
        <v>66</v>
      </c>
      <c r="C1336" s="47">
        <v>193</v>
      </c>
      <c r="D1336" s="47">
        <v>186</v>
      </c>
    </row>
    <row r="1337" spans="1:4">
      <c r="A1337" s="27">
        <v>43334</v>
      </c>
      <c r="B1337" s="28" t="s">
        <v>66</v>
      </c>
      <c r="C1337" s="47">
        <v>179</v>
      </c>
      <c r="D1337" s="47">
        <v>174</v>
      </c>
    </row>
    <row r="1338" spans="1:4">
      <c r="A1338" s="27">
        <v>43335</v>
      </c>
      <c r="B1338" s="28" t="s">
        <v>66</v>
      </c>
      <c r="C1338" s="47">
        <v>232</v>
      </c>
      <c r="D1338" s="47">
        <v>206</v>
      </c>
    </row>
    <row r="1339" spans="1:4">
      <c r="A1339" s="27">
        <v>43336</v>
      </c>
      <c r="B1339" s="28" t="s">
        <v>66</v>
      </c>
      <c r="C1339" s="47">
        <v>250</v>
      </c>
      <c r="D1339" s="47">
        <v>207</v>
      </c>
    </row>
    <row r="1340" spans="1:4">
      <c r="A1340" s="27">
        <v>43337</v>
      </c>
      <c r="B1340" s="28" t="s">
        <v>66</v>
      </c>
      <c r="C1340" s="47">
        <v>169</v>
      </c>
      <c r="D1340" s="47">
        <v>141</v>
      </c>
    </row>
    <row r="1341" spans="1:4">
      <c r="A1341" s="27">
        <v>43338</v>
      </c>
      <c r="B1341" s="28" t="s">
        <v>66</v>
      </c>
      <c r="C1341" s="47">
        <v>79</v>
      </c>
      <c r="D1341" s="47">
        <v>69</v>
      </c>
    </row>
    <row r="1342" spans="1:4">
      <c r="A1342" s="27">
        <v>43339</v>
      </c>
      <c r="B1342" s="28" t="s">
        <v>66</v>
      </c>
      <c r="C1342" s="47">
        <v>254</v>
      </c>
      <c r="D1342" s="47">
        <v>234</v>
      </c>
    </row>
    <row r="1343" spans="1:4">
      <c r="A1343" s="27">
        <v>43340</v>
      </c>
      <c r="B1343" s="28" t="s">
        <v>66</v>
      </c>
      <c r="C1343" s="47">
        <v>213</v>
      </c>
      <c r="D1343" s="47">
        <v>192</v>
      </c>
    </row>
    <row r="1344" spans="1:4">
      <c r="A1344" s="27">
        <v>43341</v>
      </c>
      <c r="B1344" s="28" t="s">
        <v>66</v>
      </c>
      <c r="C1344" s="47">
        <v>232</v>
      </c>
      <c r="D1344" s="47">
        <v>207</v>
      </c>
    </row>
    <row r="1345" spans="1:4">
      <c r="A1345" s="27">
        <v>43342</v>
      </c>
      <c r="B1345" s="28" t="s">
        <v>66</v>
      </c>
      <c r="C1345" s="47">
        <v>184</v>
      </c>
      <c r="D1345" s="47">
        <v>169</v>
      </c>
    </row>
    <row r="1346" spans="1:4">
      <c r="A1346" s="27">
        <v>43343</v>
      </c>
      <c r="B1346" s="28" t="s">
        <v>66</v>
      </c>
      <c r="C1346" s="47">
        <v>205</v>
      </c>
      <c r="D1346" s="47">
        <v>174</v>
      </c>
    </row>
    <row r="1347" spans="1:4">
      <c r="A1347" s="27">
        <v>43344</v>
      </c>
      <c r="B1347" s="28" t="s">
        <v>66</v>
      </c>
      <c r="C1347" s="47">
        <v>128</v>
      </c>
      <c r="D1347" s="47">
        <v>107</v>
      </c>
    </row>
    <row r="1348" spans="1:4">
      <c r="A1348" s="27">
        <v>43345</v>
      </c>
      <c r="B1348" s="28" t="s">
        <v>66</v>
      </c>
      <c r="C1348" s="47">
        <v>71</v>
      </c>
      <c r="D1348" s="47">
        <v>63</v>
      </c>
    </row>
    <row r="1349" spans="1:4">
      <c r="A1349" s="27">
        <v>43346</v>
      </c>
      <c r="B1349" s="28" t="s">
        <v>66</v>
      </c>
      <c r="C1349" s="47">
        <v>254</v>
      </c>
      <c r="D1349" s="47">
        <v>233</v>
      </c>
    </row>
    <row r="1350" spans="1:4">
      <c r="A1350" s="27">
        <v>43347</v>
      </c>
      <c r="B1350" s="28" t="s">
        <v>66</v>
      </c>
      <c r="C1350" s="47">
        <v>176</v>
      </c>
      <c r="D1350" s="47">
        <v>158</v>
      </c>
    </row>
    <row r="1351" spans="1:4">
      <c r="A1351" s="27">
        <v>43348</v>
      </c>
      <c r="B1351" s="28" t="s">
        <v>66</v>
      </c>
      <c r="C1351" s="47">
        <v>188</v>
      </c>
      <c r="D1351" s="47">
        <v>172</v>
      </c>
    </row>
    <row r="1352" spans="1:4">
      <c r="A1352" s="27">
        <v>43349</v>
      </c>
      <c r="B1352" s="28" t="s">
        <v>66</v>
      </c>
      <c r="C1352" s="47">
        <v>333</v>
      </c>
      <c r="D1352" s="47">
        <v>291</v>
      </c>
    </row>
    <row r="1353" spans="1:4">
      <c r="A1353" s="27">
        <v>43350</v>
      </c>
      <c r="B1353" s="28" t="s">
        <v>66</v>
      </c>
      <c r="C1353" s="47">
        <v>205</v>
      </c>
      <c r="D1353" s="47">
        <v>182</v>
      </c>
    </row>
    <row r="1354" spans="1:4">
      <c r="A1354" s="27">
        <v>43351</v>
      </c>
      <c r="B1354" s="28" t="s">
        <v>66</v>
      </c>
      <c r="C1354" s="47">
        <v>137</v>
      </c>
      <c r="D1354" s="47">
        <v>120</v>
      </c>
    </row>
    <row r="1355" spans="1:4">
      <c r="A1355" s="27">
        <v>43352</v>
      </c>
      <c r="B1355" s="28" t="s">
        <v>66</v>
      </c>
      <c r="C1355" s="47">
        <v>55</v>
      </c>
      <c r="D1355" s="47">
        <v>50</v>
      </c>
    </row>
    <row r="1356" spans="1:4">
      <c r="A1356" s="27">
        <v>43353</v>
      </c>
      <c r="B1356" s="28" t="s">
        <v>66</v>
      </c>
      <c r="C1356" s="47">
        <v>185</v>
      </c>
      <c r="D1356" s="47">
        <v>171</v>
      </c>
    </row>
    <row r="1357" spans="1:4">
      <c r="A1357" s="27">
        <v>43354</v>
      </c>
      <c r="B1357" s="28" t="s">
        <v>66</v>
      </c>
      <c r="C1357" s="47">
        <v>278</v>
      </c>
      <c r="D1357" s="47">
        <v>238</v>
      </c>
    </row>
    <row r="1358" spans="1:4">
      <c r="A1358" s="27">
        <v>43355</v>
      </c>
      <c r="B1358" s="28" t="s">
        <v>66</v>
      </c>
      <c r="C1358" s="47">
        <v>250</v>
      </c>
      <c r="D1358" s="47">
        <v>229</v>
      </c>
    </row>
    <row r="1359" spans="1:4">
      <c r="A1359" s="27">
        <v>43356</v>
      </c>
      <c r="B1359" s="28" t="s">
        <v>66</v>
      </c>
      <c r="C1359" s="47">
        <v>208</v>
      </c>
      <c r="D1359" s="47">
        <v>194</v>
      </c>
    </row>
    <row r="1360" spans="1:4">
      <c r="A1360" s="27">
        <v>43357</v>
      </c>
      <c r="B1360" s="28" t="s">
        <v>66</v>
      </c>
      <c r="C1360" s="47">
        <v>187</v>
      </c>
      <c r="D1360" s="47">
        <v>167</v>
      </c>
    </row>
    <row r="1361" spans="1:4">
      <c r="A1361" s="27">
        <v>43358</v>
      </c>
      <c r="B1361" s="28" t="s">
        <v>66</v>
      </c>
      <c r="C1361" s="47">
        <v>236</v>
      </c>
      <c r="D1361" s="47">
        <v>174</v>
      </c>
    </row>
    <row r="1362" spans="1:4">
      <c r="A1362" s="27">
        <v>43359</v>
      </c>
      <c r="B1362" s="28" t="s">
        <v>66</v>
      </c>
      <c r="C1362" s="47">
        <v>52</v>
      </c>
      <c r="D1362" s="47">
        <v>47</v>
      </c>
    </row>
    <row r="1363" spans="1:4">
      <c r="A1363" s="27">
        <v>43360</v>
      </c>
      <c r="B1363" s="28" t="s">
        <v>66</v>
      </c>
      <c r="C1363" s="47">
        <v>205</v>
      </c>
      <c r="D1363" s="47">
        <v>195</v>
      </c>
    </row>
    <row r="1364" spans="1:4">
      <c r="A1364" s="27">
        <v>43361</v>
      </c>
      <c r="B1364" s="28" t="s">
        <v>66</v>
      </c>
      <c r="C1364" s="47">
        <v>196</v>
      </c>
      <c r="D1364" s="47">
        <v>191</v>
      </c>
    </row>
    <row r="1365" spans="1:4">
      <c r="A1365" s="27">
        <v>43362</v>
      </c>
      <c r="B1365" s="28" t="s">
        <v>66</v>
      </c>
      <c r="C1365" s="47">
        <v>234</v>
      </c>
      <c r="D1365" s="47">
        <v>221</v>
      </c>
    </row>
    <row r="1366" spans="1:4">
      <c r="A1366" s="27">
        <v>43363</v>
      </c>
      <c r="B1366" s="28" t="s">
        <v>66</v>
      </c>
      <c r="C1366" s="47">
        <v>193</v>
      </c>
      <c r="D1366" s="47">
        <v>178</v>
      </c>
    </row>
    <row r="1367" spans="1:4">
      <c r="A1367" s="27">
        <v>43364</v>
      </c>
      <c r="B1367" s="28" t="s">
        <v>66</v>
      </c>
      <c r="C1367" s="47">
        <v>314</v>
      </c>
      <c r="D1367" s="47">
        <v>255</v>
      </c>
    </row>
    <row r="1368" spans="1:4">
      <c r="A1368" s="27">
        <v>43365</v>
      </c>
      <c r="B1368" s="28" t="s">
        <v>66</v>
      </c>
      <c r="C1368" s="47">
        <v>240</v>
      </c>
      <c r="D1368" s="47">
        <v>151</v>
      </c>
    </row>
    <row r="1369" spans="1:4">
      <c r="A1369" s="27">
        <v>43366</v>
      </c>
      <c r="B1369" s="28" t="s">
        <v>66</v>
      </c>
      <c r="C1369" s="47">
        <v>55</v>
      </c>
      <c r="D1369" s="47">
        <v>51</v>
      </c>
    </row>
    <row r="1370" spans="1:4">
      <c r="A1370" s="27">
        <v>43367</v>
      </c>
      <c r="B1370" s="28" t="s">
        <v>66</v>
      </c>
      <c r="C1370" s="47">
        <v>201</v>
      </c>
      <c r="D1370" s="47">
        <v>185</v>
      </c>
    </row>
    <row r="1371" spans="1:4">
      <c r="A1371" s="27">
        <v>43368</v>
      </c>
      <c r="B1371" s="28" t="s">
        <v>66</v>
      </c>
      <c r="C1371" s="47">
        <v>175</v>
      </c>
      <c r="D1371" s="47">
        <v>161</v>
      </c>
    </row>
    <row r="1372" spans="1:4">
      <c r="A1372" s="27">
        <v>43369</v>
      </c>
      <c r="B1372" s="28" t="s">
        <v>66</v>
      </c>
      <c r="C1372" s="47">
        <v>187</v>
      </c>
      <c r="D1372" s="47">
        <v>175</v>
      </c>
    </row>
    <row r="1373" spans="1:4">
      <c r="A1373" s="27">
        <v>43370</v>
      </c>
      <c r="B1373" s="28" t="s">
        <v>66</v>
      </c>
      <c r="C1373" s="47">
        <v>175</v>
      </c>
      <c r="D1373" s="47">
        <v>164</v>
      </c>
    </row>
    <row r="1374" spans="1:4">
      <c r="A1374" s="27">
        <v>43371</v>
      </c>
      <c r="B1374" s="28" t="s">
        <v>66</v>
      </c>
      <c r="C1374" s="47">
        <v>102</v>
      </c>
      <c r="D1374" s="47">
        <v>81</v>
      </c>
    </row>
    <row r="1375" spans="1:4">
      <c r="A1375" s="27">
        <v>43372</v>
      </c>
      <c r="B1375" s="28" t="s">
        <v>66</v>
      </c>
      <c r="C1375" s="47">
        <v>92</v>
      </c>
      <c r="D1375" s="47">
        <v>79</v>
      </c>
    </row>
    <row r="1376" spans="1:4">
      <c r="A1376" s="27">
        <v>43373</v>
      </c>
      <c r="B1376" s="28" t="s">
        <v>66</v>
      </c>
      <c r="C1376" s="47">
        <v>88</v>
      </c>
      <c r="D1376" s="47">
        <v>61</v>
      </c>
    </row>
    <row r="1377" spans="1:4">
      <c r="A1377" s="27">
        <v>43374</v>
      </c>
      <c r="B1377" s="28" t="s">
        <v>66</v>
      </c>
      <c r="C1377" s="47">
        <v>223</v>
      </c>
      <c r="D1377" s="47">
        <v>207</v>
      </c>
    </row>
    <row r="1378" spans="1:4">
      <c r="A1378" s="27">
        <v>43375</v>
      </c>
      <c r="B1378" s="28" t="s">
        <v>66</v>
      </c>
      <c r="C1378" s="47">
        <v>210</v>
      </c>
      <c r="D1378" s="47">
        <v>188</v>
      </c>
    </row>
    <row r="1379" spans="1:4">
      <c r="A1379" s="27">
        <v>43376</v>
      </c>
      <c r="B1379" s="28" t="s">
        <v>66</v>
      </c>
      <c r="C1379" s="47">
        <v>207</v>
      </c>
      <c r="D1379" s="47">
        <v>177</v>
      </c>
    </row>
    <row r="1380" spans="1:4">
      <c r="A1380" s="27">
        <v>43377</v>
      </c>
      <c r="B1380" s="28" t="s">
        <v>66</v>
      </c>
      <c r="C1380" s="47">
        <v>243</v>
      </c>
      <c r="D1380" s="47">
        <v>207</v>
      </c>
    </row>
    <row r="1381" spans="1:4">
      <c r="A1381" s="27">
        <v>43378</v>
      </c>
      <c r="B1381" s="28" t="s">
        <v>66</v>
      </c>
      <c r="C1381" s="47">
        <v>165</v>
      </c>
      <c r="D1381" s="47">
        <v>151</v>
      </c>
    </row>
    <row r="1382" spans="1:4">
      <c r="A1382" s="27">
        <v>43379</v>
      </c>
      <c r="B1382" s="28" t="s">
        <v>66</v>
      </c>
      <c r="C1382" s="47">
        <v>107</v>
      </c>
      <c r="D1382" s="47">
        <v>97</v>
      </c>
    </row>
    <row r="1383" spans="1:4">
      <c r="A1383" s="27">
        <v>43380</v>
      </c>
      <c r="B1383" s="28" t="s">
        <v>66</v>
      </c>
      <c r="C1383" s="47">
        <v>59</v>
      </c>
      <c r="D1383" s="47">
        <v>58</v>
      </c>
    </row>
    <row r="1384" spans="1:4">
      <c r="A1384" s="27">
        <v>43381</v>
      </c>
      <c r="B1384" s="28" t="s">
        <v>66</v>
      </c>
      <c r="C1384" s="47">
        <v>225</v>
      </c>
      <c r="D1384" s="47">
        <v>215</v>
      </c>
    </row>
    <row r="1385" spans="1:4">
      <c r="A1385" s="27">
        <v>43382</v>
      </c>
      <c r="B1385" s="28" t="s">
        <v>66</v>
      </c>
      <c r="C1385" s="47">
        <v>206</v>
      </c>
      <c r="D1385" s="47">
        <v>191</v>
      </c>
    </row>
    <row r="1386" spans="1:4">
      <c r="A1386" s="27">
        <v>43383</v>
      </c>
      <c r="B1386" s="28" t="s">
        <v>66</v>
      </c>
      <c r="C1386" s="47">
        <v>231</v>
      </c>
      <c r="D1386" s="47">
        <v>202</v>
      </c>
    </row>
    <row r="1387" spans="1:4">
      <c r="A1387" s="27">
        <v>43384</v>
      </c>
      <c r="B1387" s="28" t="s">
        <v>66</v>
      </c>
      <c r="C1387" s="47">
        <v>207</v>
      </c>
      <c r="D1387" s="47">
        <v>190</v>
      </c>
    </row>
    <row r="1388" spans="1:4">
      <c r="A1388" s="27">
        <v>43385</v>
      </c>
      <c r="B1388" s="28" t="s">
        <v>66</v>
      </c>
      <c r="C1388" s="47">
        <v>215</v>
      </c>
      <c r="D1388" s="47">
        <v>207</v>
      </c>
    </row>
    <row r="1389" spans="1:4">
      <c r="A1389" s="27">
        <v>43386</v>
      </c>
      <c r="B1389" s="28" t="s">
        <v>66</v>
      </c>
      <c r="C1389" s="47">
        <v>133</v>
      </c>
      <c r="D1389" s="47">
        <v>120</v>
      </c>
    </row>
    <row r="1390" spans="1:4">
      <c r="A1390" s="27">
        <v>43387</v>
      </c>
      <c r="B1390" s="28" t="s">
        <v>66</v>
      </c>
      <c r="C1390" s="47">
        <v>79</v>
      </c>
      <c r="D1390" s="47">
        <v>72</v>
      </c>
    </row>
    <row r="1391" spans="1:4">
      <c r="A1391" s="27">
        <v>43388</v>
      </c>
      <c r="B1391" s="28" t="s">
        <v>66</v>
      </c>
      <c r="C1391" s="47">
        <v>302</v>
      </c>
      <c r="D1391" s="47">
        <v>258</v>
      </c>
    </row>
    <row r="1392" spans="1:4">
      <c r="A1392" s="27">
        <v>43389</v>
      </c>
      <c r="B1392" s="28" t="s">
        <v>66</v>
      </c>
      <c r="C1392" s="47">
        <v>267</v>
      </c>
      <c r="D1392" s="47">
        <v>213</v>
      </c>
    </row>
    <row r="1393" spans="1:4">
      <c r="A1393" s="27">
        <v>43390</v>
      </c>
      <c r="B1393" s="28" t="s">
        <v>66</v>
      </c>
      <c r="C1393" s="47">
        <v>349</v>
      </c>
      <c r="D1393" s="47">
        <v>315</v>
      </c>
    </row>
    <row r="1394" spans="1:4">
      <c r="A1394" s="27">
        <v>43391</v>
      </c>
      <c r="B1394" s="28" t="s">
        <v>66</v>
      </c>
      <c r="C1394" s="47">
        <v>251</v>
      </c>
      <c r="D1394" s="47">
        <v>242</v>
      </c>
    </row>
    <row r="1395" spans="1:4">
      <c r="A1395" s="27">
        <v>43392</v>
      </c>
      <c r="B1395" s="28" t="s">
        <v>66</v>
      </c>
      <c r="C1395" s="47">
        <v>257</v>
      </c>
      <c r="D1395" s="47">
        <v>233</v>
      </c>
    </row>
    <row r="1396" spans="1:4">
      <c r="A1396" s="27">
        <v>43393</v>
      </c>
      <c r="B1396" s="28" t="s">
        <v>66</v>
      </c>
      <c r="C1396" s="47">
        <v>155</v>
      </c>
      <c r="D1396" s="47">
        <v>122</v>
      </c>
    </row>
    <row r="1397" spans="1:4">
      <c r="A1397" s="27">
        <v>43394</v>
      </c>
      <c r="B1397" s="28" t="s">
        <v>66</v>
      </c>
      <c r="C1397" s="47">
        <v>62</v>
      </c>
      <c r="D1397" s="47">
        <v>61</v>
      </c>
    </row>
    <row r="1398" spans="1:4">
      <c r="A1398" s="27">
        <v>43395</v>
      </c>
      <c r="B1398" s="28" t="s">
        <v>66</v>
      </c>
      <c r="C1398" s="47">
        <v>228</v>
      </c>
      <c r="D1398" s="47">
        <v>221</v>
      </c>
    </row>
    <row r="1399" spans="1:4">
      <c r="A1399" s="27">
        <v>43396</v>
      </c>
      <c r="B1399" s="28" t="s">
        <v>66</v>
      </c>
      <c r="C1399" s="47">
        <v>218</v>
      </c>
      <c r="D1399" s="47">
        <v>214</v>
      </c>
    </row>
    <row r="1400" spans="1:4">
      <c r="A1400" s="27">
        <v>43397</v>
      </c>
      <c r="B1400" s="28" t="s">
        <v>66</v>
      </c>
      <c r="C1400" s="47">
        <v>208</v>
      </c>
      <c r="D1400" s="47">
        <v>193</v>
      </c>
    </row>
    <row r="1401" spans="1:4">
      <c r="A1401" s="27">
        <v>43398</v>
      </c>
      <c r="B1401" s="28" t="s">
        <v>66</v>
      </c>
      <c r="C1401" s="47">
        <v>186</v>
      </c>
      <c r="D1401" s="47">
        <v>181</v>
      </c>
    </row>
    <row r="1402" spans="1:4">
      <c r="A1402" s="27">
        <v>43399</v>
      </c>
      <c r="B1402" s="28" t="s">
        <v>66</v>
      </c>
      <c r="C1402" s="47">
        <v>188</v>
      </c>
      <c r="D1402" s="47">
        <v>183</v>
      </c>
    </row>
    <row r="1403" spans="1:4">
      <c r="A1403" s="27">
        <v>43400</v>
      </c>
      <c r="B1403" s="28" t="s">
        <v>66</v>
      </c>
      <c r="C1403" s="47">
        <v>87</v>
      </c>
      <c r="D1403" s="47">
        <v>70</v>
      </c>
    </row>
    <row r="1404" spans="1:4">
      <c r="A1404" s="27">
        <v>43401</v>
      </c>
      <c r="B1404" s="28" t="s">
        <v>66</v>
      </c>
      <c r="C1404" s="47">
        <v>115</v>
      </c>
      <c r="D1404" s="47">
        <v>94</v>
      </c>
    </row>
    <row r="1405" spans="1:4">
      <c r="A1405" s="27">
        <v>43402</v>
      </c>
      <c r="B1405" s="28" t="s">
        <v>66</v>
      </c>
      <c r="C1405" s="47">
        <v>201</v>
      </c>
      <c r="D1405" s="47">
        <v>197</v>
      </c>
    </row>
    <row r="1406" spans="1:4">
      <c r="A1406" s="27">
        <v>43403</v>
      </c>
      <c r="B1406" s="28" t="s">
        <v>66</v>
      </c>
      <c r="C1406" s="47">
        <v>183</v>
      </c>
      <c r="D1406" s="47">
        <v>177</v>
      </c>
    </row>
    <row r="1407" spans="1:4">
      <c r="A1407" s="27">
        <v>43404</v>
      </c>
      <c r="B1407" s="28" t="s">
        <v>66</v>
      </c>
      <c r="C1407" s="47">
        <v>223</v>
      </c>
      <c r="D1407" s="47">
        <v>214</v>
      </c>
    </row>
    <row r="1408" spans="1:4">
      <c r="A1408" s="27">
        <v>43405</v>
      </c>
      <c r="B1408" s="28" t="s">
        <v>66</v>
      </c>
      <c r="C1408" s="47">
        <v>190</v>
      </c>
      <c r="D1408" s="47">
        <v>188</v>
      </c>
    </row>
    <row r="1409" spans="1:4">
      <c r="A1409" s="27">
        <v>43406</v>
      </c>
      <c r="B1409" s="28" t="s">
        <v>66</v>
      </c>
      <c r="C1409" s="47">
        <v>246</v>
      </c>
      <c r="D1409" s="47">
        <v>232</v>
      </c>
    </row>
    <row r="1410" spans="1:4">
      <c r="A1410" s="27">
        <v>43407</v>
      </c>
      <c r="B1410" s="28" t="s">
        <v>66</v>
      </c>
      <c r="C1410" s="47">
        <v>122</v>
      </c>
      <c r="D1410" s="47">
        <v>96</v>
      </c>
    </row>
    <row r="1411" spans="1:4">
      <c r="A1411" s="27">
        <v>43408</v>
      </c>
      <c r="B1411" s="28" t="s">
        <v>66</v>
      </c>
      <c r="C1411" s="47">
        <v>70</v>
      </c>
      <c r="D1411" s="47">
        <v>57</v>
      </c>
    </row>
    <row r="1412" spans="1:4">
      <c r="A1412" s="27">
        <v>43409</v>
      </c>
      <c r="B1412" s="28" t="s">
        <v>66</v>
      </c>
      <c r="C1412" s="47">
        <v>351</v>
      </c>
      <c r="D1412" s="47">
        <v>335</v>
      </c>
    </row>
    <row r="1413" spans="1:4">
      <c r="A1413" s="27">
        <v>43410</v>
      </c>
      <c r="B1413" s="28" t="s">
        <v>66</v>
      </c>
      <c r="C1413" s="47">
        <v>264</v>
      </c>
      <c r="D1413" s="47">
        <v>222</v>
      </c>
    </row>
    <row r="1414" spans="1:4">
      <c r="A1414" s="27">
        <v>43411</v>
      </c>
      <c r="B1414" s="28" t="s">
        <v>66</v>
      </c>
      <c r="C1414" s="47">
        <v>346</v>
      </c>
      <c r="D1414" s="47">
        <v>303</v>
      </c>
    </row>
    <row r="1415" spans="1:4">
      <c r="A1415" s="27">
        <v>43412</v>
      </c>
      <c r="B1415" s="28" t="s">
        <v>66</v>
      </c>
      <c r="C1415" s="47">
        <v>299</v>
      </c>
      <c r="D1415" s="47">
        <v>248</v>
      </c>
    </row>
    <row r="1416" spans="1:4">
      <c r="A1416" s="27">
        <v>43413</v>
      </c>
      <c r="B1416" s="28" t="s">
        <v>66</v>
      </c>
      <c r="C1416" s="47">
        <v>185</v>
      </c>
      <c r="D1416" s="47">
        <v>175</v>
      </c>
    </row>
    <row r="1417" spans="1:4">
      <c r="A1417" s="27">
        <v>43414</v>
      </c>
      <c r="B1417" s="28" t="s">
        <v>66</v>
      </c>
      <c r="C1417" s="47">
        <v>160</v>
      </c>
      <c r="D1417" s="47">
        <v>129</v>
      </c>
    </row>
    <row r="1418" spans="1:4">
      <c r="A1418" s="27">
        <v>43415</v>
      </c>
      <c r="B1418" s="28" t="s">
        <v>66</v>
      </c>
      <c r="C1418" s="47">
        <v>61</v>
      </c>
      <c r="D1418" s="47">
        <v>58</v>
      </c>
    </row>
    <row r="1419" spans="1:4">
      <c r="A1419" s="27">
        <v>43416</v>
      </c>
      <c r="B1419" s="28" t="s">
        <v>66</v>
      </c>
      <c r="C1419" s="47">
        <v>304</v>
      </c>
      <c r="D1419" s="47">
        <v>281</v>
      </c>
    </row>
    <row r="1420" spans="1:4">
      <c r="A1420" s="27">
        <v>43417</v>
      </c>
      <c r="B1420" s="28" t="s">
        <v>66</v>
      </c>
      <c r="C1420" s="47">
        <v>198</v>
      </c>
      <c r="D1420" s="47">
        <v>182</v>
      </c>
    </row>
    <row r="1421" spans="1:4">
      <c r="A1421" s="27">
        <v>43418</v>
      </c>
      <c r="B1421" s="28" t="s">
        <v>66</v>
      </c>
      <c r="C1421" s="47">
        <v>182</v>
      </c>
      <c r="D1421" s="47">
        <v>177</v>
      </c>
    </row>
    <row r="1422" spans="1:4">
      <c r="A1422" s="27">
        <v>43419</v>
      </c>
      <c r="B1422" s="28" t="s">
        <v>66</v>
      </c>
      <c r="C1422" s="47">
        <v>189</v>
      </c>
      <c r="D1422" s="47">
        <v>169</v>
      </c>
    </row>
    <row r="1423" spans="1:4">
      <c r="A1423" s="27">
        <v>43420</v>
      </c>
      <c r="B1423" s="28" t="s">
        <v>66</v>
      </c>
      <c r="C1423" s="47">
        <v>231</v>
      </c>
      <c r="D1423" s="47">
        <v>210</v>
      </c>
    </row>
    <row r="1424" spans="1:4">
      <c r="A1424" s="27">
        <v>43421</v>
      </c>
      <c r="B1424" s="28" t="s">
        <v>66</v>
      </c>
      <c r="C1424" s="47">
        <v>108</v>
      </c>
      <c r="D1424" s="47">
        <v>97</v>
      </c>
    </row>
    <row r="1425" spans="1:4">
      <c r="A1425" s="27">
        <v>43422</v>
      </c>
      <c r="B1425" s="28" t="s">
        <v>66</v>
      </c>
      <c r="C1425" s="47">
        <v>41</v>
      </c>
      <c r="D1425" s="47">
        <v>38</v>
      </c>
    </row>
    <row r="1426" spans="1:4">
      <c r="A1426" s="27">
        <v>43423</v>
      </c>
      <c r="B1426" s="28" t="s">
        <v>66</v>
      </c>
      <c r="C1426" s="47">
        <v>182</v>
      </c>
      <c r="D1426" s="47">
        <v>158</v>
      </c>
    </row>
    <row r="1427" spans="1:4">
      <c r="A1427" s="27">
        <v>43424</v>
      </c>
      <c r="B1427" s="28" t="s">
        <v>66</v>
      </c>
      <c r="C1427" s="47">
        <v>461</v>
      </c>
      <c r="D1427" s="47">
        <v>408</v>
      </c>
    </row>
    <row r="1428" spans="1:4">
      <c r="A1428" s="27">
        <v>43425</v>
      </c>
      <c r="B1428" s="28" t="s">
        <v>66</v>
      </c>
      <c r="C1428" s="47">
        <v>288</v>
      </c>
      <c r="D1428" s="47">
        <v>249</v>
      </c>
    </row>
    <row r="1429" spans="1:4">
      <c r="A1429" s="27">
        <v>43426</v>
      </c>
      <c r="B1429" s="28" t="s">
        <v>66</v>
      </c>
      <c r="C1429" s="47">
        <v>290</v>
      </c>
      <c r="D1429" s="47">
        <v>253</v>
      </c>
    </row>
    <row r="1430" spans="1:4">
      <c r="A1430" s="27">
        <v>43427</v>
      </c>
      <c r="B1430" s="28" t="s">
        <v>66</v>
      </c>
      <c r="C1430" s="47">
        <v>432</v>
      </c>
      <c r="D1430" s="47">
        <v>328</v>
      </c>
    </row>
    <row r="1431" spans="1:4">
      <c r="A1431" s="27">
        <v>43428</v>
      </c>
      <c r="B1431" s="28" t="s">
        <v>66</v>
      </c>
      <c r="C1431" s="47">
        <v>160</v>
      </c>
      <c r="D1431" s="47">
        <v>127</v>
      </c>
    </row>
    <row r="1432" spans="1:4">
      <c r="A1432" s="27">
        <v>43429</v>
      </c>
      <c r="B1432" s="28" t="s">
        <v>66</v>
      </c>
      <c r="C1432" s="47">
        <v>88</v>
      </c>
      <c r="D1432" s="47">
        <v>76</v>
      </c>
    </row>
    <row r="1433" spans="1:4">
      <c r="A1433" s="27">
        <v>43430</v>
      </c>
      <c r="B1433" s="28" t="s">
        <v>66</v>
      </c>
      <c r="C1433" s="47">
        <v>249</v>
      </c>
      <c r="D1433" s="47">
        <v>219</v>
      </c>
    </row>
    <row r="1434" spans="1:4">
      <c r="A1434" s="27">
        <v>43431</v>
      </c>
      <c r="B1434" s="28" t="s">
        <v>66</v>
      </c>
      <c r="C1434" s="47">
        <v>204</v>
      </c>
      <c r="D1434" s="47">
        <v>197</v>
      </c>
    </row>
    <row r="1435" spans="1:4">
      <c r="A1435" s="27">
        <v>43432</v>
      </c>
      <c r="B1435" s="28" t="s">
        <v>66</v>
      </c>
      <c r="C1435" s="47">
        <v>240</v>
      </c>
      <c r="D1435" s="47">
        <v>216</v>
      </c>
    </row>
    <row r="1436" spans="1:4">
      <c r="A1436" s="27">
        <v>43433</v>
      </c>
      <c r="B1436" s="28" t="s">
        <v>66</v>
      </c>
      <c r="C1436" s="47">
        <v>209</v>
      </c>
      <c r="D1436" s="47">
        <v>188</v>
      </c>
    </row>
    <row r="1437" spans="1:4">
      <c r="A1437" s="27">
        <v>43434</v>
      </c>
      <c r="B1437" s="28" t="s">
        <v>66</v>
      </c>
      <c r="C1437" s="47">
        <v>187</v>
      </c>
      <c r="D1437" s="47">
        <v>175</v>
      </c>
    </row>
    <row r="1438" spans="1:4">
      <c r="A1438" s="27">
        <v>43435</v>
      </c>
      <c r="B1438" s="28" t="s">
        <v>66</v>
      </c>
      <c r="C1438" s="47">
        <v>247</v>
      </c>
      <c r="D1438" s="47">
        <v>203</v>
      </c>
    </row>
    <row r="1439" spans="1:4">
      <c r="A1439" s="27">
        <v>43436</v>
      </c>
      <c r="B1439" s="28" t="s">
        <v>66</v>
      </c>
      <c r="C1439" s="47">
        <v>331</v>
      </c>
      <c r="D1439" s="47">
        <v>235</v>
      </c>
    </row>
    <row r="1440" spans="1:4">
      <c r="A1440" s="27">
        <v>43437</v>
      </c>
      <c r="B1440" s="28" t="s">
        <v>66</v>
      </c>
      <c r="C1440" s="47">
        <v>335</v>
      </c>
      <c r="D1440" s="47">
        <v>309</v>
      </c>
    </row>
    <row r="1441" spans="1:4">
      <c r="A1441" s="27">
        <v>43438</v>
      </c>
      <c r="B1441" s="28" t="s">
        <v>66</v>
      </c>
      <c r="C1441" s="47">
        <v>272</v>
      </c>
      <c r="D1441" s="47">
        <v>220</v>
      </c>
    </row>
    <row r="1442" spans="1:4">
      <c r="A1442" s="27">
        <v>43439</v>
      </c>
      <c r="B1442" s="28" t="s">
        <v>66</v>
      </c>
      <c r="C1442" s="47">
        <v>216</v>
      </c>
      <c r="D1442" s="47">
        <v>209</v>
      </c>
    </row>
    <row r="1443" spans="1:4">
      <c r="A1443" s="27">
        <v>43440</v>
      </c>
      <c r="B1443" s="28" t="s">
        <v>66</v>
      </c>
      <c r="C1443" s="47">
        <v>398</v>
      </c>
      <c r="D1443" s="47">
        <v>325</v>
      </c>
    </row>
    <row r="1444" spans="1:4">
      <c r="A1444" s="27">
        <v>43441</v>
      </c>
      <c r="B1444" s="28" t="s">
        <v>66</v>
      </c>
      <c r="C1444" s="47">
        <v>685</v>
      </c>
      <c r="D1444" s="47">
        <v>508</v>
      </c>
    </row>
    <row r="1445" spans="1:4">
      <c r="A1445" s="27">
        <v>43442</v>
      </c>
      <c r="B1445" s="28" t="s">
        <v>66</v>
      </c>
      <c r="C1445" s="47">
        <v>299</v>
      </c>
      <c r="D1445" s="47">
        <v>201</v>
      </c>
    </row>
    <row r="1446" spans="1:4">
      <c r="A1446" s="27">
        <v>43443</v>
      </c>
      <c r="B1446" s="28" t="s">
        <v>66</v>
      </c>
      <c r="C1446" s="47">
        <v>118</v>
      </c>
      <c r="D1446" s="47">
        <v>90</v>
      </c>
    </row>
    <row r="1447" spans="1:4">
      <c r="A1447" s="27">
        <v>43444</v>
      </c>
      <c r="B1447" s="28" t="s">
        <v>66</v>
      </c>
      <c r="C1447" s="47">
        <v>230</v>
      </c>
      <c r="D1447" s="47">
        <v>209</v>
      </c>
    </row>
    <row r="1448" spans="1:4">
      <c r="A1448" s="27">
        <v>43445</v>
      </c>
      <c r="B1448" s="28" t="s">
        <v>66</v>
      </c>
      <c r="C1448" s="47">
        <v>249</v>
      </c>
      <c r="D1448" s="47">
        <v>221</v>
      </c>
    </row>
    <row r="1449" spans="1:4">
      <c r="A1449" s="27">
        <v>43446</v>
      </c>
      <c r="B1449" s="28" t="s">
        <v>66</v>
      </c>
      <c r="C1449" s="47">
        <v>281</v>
      </c>
      <c r="D1449" s="47">
        <v>258</v>
      </c>
    </row>
    <row r="1450" spans="1:4">
      <c r="A1450" s="27">
        <v>43447</v>
      </c>
      <c r="B1450" s="28" t="s">
        <v>66</v>
      </c>
      <c r="C1450" s="47">
        <v>370</v>
      </c>
      <c r="D1450" s="47">
        <v>284</v>
      </c>
    </row>
    <row r="1451" spans="1:4">
      <c r="A1451" s="27">
        <v>43448</v>
      </c>
      <c r="B1451" s="28" t="s">
        <v>66</v>
      </c>
      <c r="C1451" s="47">
        <v>313</v>
      </c>
      <c r="D1451" s="47">
        <v>231</v>
      </c>
    </row>
    <row r="1452" spans="1:4">
      <c r="A1452" s="27">
        <v>43449</v>
      </c>
      <c r="B1452" s="28" t="s">
        <v>66</v>
      </c>
      <c r="C1452" s="47">
        <v>278</v>
      </c>
      <c r="D1452" s="47">
        <v>215</v>
      </c>
    </row>
    <row r="1453" spans="1:4">
      <c r="A1453" s="27">
        <v>43450</v>
      </c>
      <c r="B1453" s="28" t="s">
        <v>66</v>
      </c>
      <c r="C1453" s="47">
        <v>155</v>
      </c>
      <c r="D1453" s="47">
        <v>116</v>
      </c>
    </row>
    <row r="1454" spans="1:4">
      <c r="A1454" s="27">
        <v>43451</v>
      </c>
      <c r="B1454" s="28" t="s">
        <v>66</v>
      </c>
      <c r="C1454" s="47">
        <v>217</v>
      </c>
      <c r="D1454" s="47">
        <v>184</v>
      </c>
    </row>
    <row r="1455" spans="1:4">
      <c r="A1455" s="27">
        <v>43452</v>
      </c>
      <c r="B1455" s="28" t="s">
        <v>66</v>
      </c>
      <c r="C1455" s="47">
        <v>256</v>
      </c>
      <c r="D1455" s="47">
        <v>229</v>
      </c>
    </row>
    <row r="1456" spans="1:4">
      <c r="A1456" s="27">
        <v>43453</v>
      </c>
      <c r="B1456" s="28" t="s">
        <v>66</v>
      </c>
      <c r="C1456" s="47">
        <v>203</v>
      </c>
      <c r="D1456" s="47">
        <v>177</v>
      </c>
    </row>
    <row r="1457" spans="1:4">
      <c r="A1457" s="27">
        <v>43454</v>
      </c>
      <c r="B1457" s="28" t="s">
        <v>66</v>
      </c>
      <c r="C1457" s="47">
        <v>205</v>
      </c>
      <c r="D1457" s="47">
        <v>156</v>
      </c>
    </row>
    <row r="1458" spans="1:4">
      <c r="A1458" s="27">
        <v>43455</v>
      </c>
      <c r="B1458" s="28" t="s">
        <v>66</v>
      </c>
      <c r="C1458" s="47">
        <v>189</v>
      </c>
      <c r="D1458" s="47">
        <v>166</v>
      </c>
    </row>
    <row r="1459" spans="1:4">
      <c r="A1459" s="27">
        <v>43456</v>
      </c>
      <c r="B1459" s="28" t="s">
        <v>66</v>
      </c>
      <c r="C1459" s="47">
        <v>190</v>
      </c>
      <c r="D1459" s="47">
        <v>144</v>
      </c>
    </row>
    <row r="1460" spans="1:4">
      <c r="A1460" s="27">
        <v>43457</v>
      </c>
      <c r="B1460" s="28" t="s">
        <v>66</v>
      </c>
      <c r="C1460" s="47">
        <v>76</v>
      </c>
      <c r="D1460" s="47">
        <v>73</v>
      </c>
    </row>
    <row r="1461" spans="1:4">
      <c r="A1461" s="27">
        <v>43458</v>
      </c>
      <c r="B1461" s="28" t="s">
        <v>66</v>
      </c>
      <c r="C1461" s="47">
        <v>190</v>
      </c>
      <c r="D1461" s="47">
        <v>185</v>
      </c>
    </row>
    <row r="1462" spans="1:4">
      <c r="A1462" s="27">
        <v>43459</v>
      </c>
      <c r="B1462" s="28" t="s">
        <v>66</v>
      </c>
      <c r="C1462" s="47">
        <v>86</v>
      </c>
      <c r="D1462" s="47">
        <v>79</v>
      </c>
    </row>
    <row r="1463" spans="1:4">
      <c r="A1463" s="27">
        <v>43460</v>
      </c>
      <c r="B1463" s="28" t="s">
        <v>66</v>
      </c>
      <c r="C1463" s="47">
        <v>75</v>
      </c>
      <c r="D1463" s="47">
        <v>69</v>
      </c>
    </row>
    <row r="1464" spans="1:4">
      <c r="A1464" s="27">
        <v>43461</v>
      </c>
      <c r="B1464" s="28" t="s">
        <v>66</v>
      </c>
      <c r="C1464" s="47">
        <v>159</v>
      </c>
      <c r="D1464" s="47">
        <v>156</v>
      </c>
    </row>
    <row r="1465" spans="1:4">
      <c r="A1465" s="27">
        <v>43462</v>
      </c>
      <c r="B1465" s="28" t="s">
        <v>66</v>
      </c>
      <c r="C1465" s="47">
        <v>127</v>
      </c>
      <c r="D1465" s="47">
        <v>124</v>
      </c>
    </row>
    <row r="1466" spans="1:4">
      <c r="A1466" s="27">
        <v>43463</v>
      </c>
      <c r="B1466" s="28" t="s">
        <v>66</v>
      </c>
      <c r="C1466" s="47">
        <v>72</v>
      </c>
      <c r="D1466" s="47">
        <v>66</v>
      </c>
    </row>
    <row r="1467" spans="1:4">
      <c r="A1467" s="27">
        <v>43464</v>
      </c>
      <c r="B1467" s="28" t="s">
        <v>66</v>
      </c>
      <c r="C1467" s="47">
        <v>174</v>
      </c>
      <c r="D1467" s="47">
        <v>99</v>
      </c>
    </row>
    <row r="1468" spans="1:4">
      <c r="A1468" s="27">
        <v>43465</v>
      </c>
      <c r="B1468" s="28" t="s">
        <v>66</v>
      </c>
      <c r="C1468" s="47">
        <v>93</v>
      </c>
      <c r="D1468" s="47">
        <v>74</v>
      </c>
    </row>
    <row r="1469" spans="1:4">
      <c r="A1469" s="27">
        <v>43466</v>
      </c>
      <c r="B1469" s="28" t="s">
        <v>66</v>
      </c>
      <c r="C1469" s="47">
        <v>55</v>
      </c>
      <c r="D1469" s="47">
        <v>51</v>
      </c>
    </row>
    <row r="1470" spans="1:4">
      <c r="A1470" s="27">
        <v>43467</v>
      </c>
      <c r="B1470" s="28" t="s">
        <v>66</v>
      </c>
      <c r="C1470" s="47">
        <v>110</v>
      </c>
      <c r="D1470" s="47">
        <v>106</v>
      </c>
    </row>
    <row r="1471" spans="1:4">
      <c r="A1471" s="27">
        <v>43468</v>
      </c>
      <c r="B1471" s="28" t="s">
        <v>66</v>
      </c>
      <c r="C1471" s="47">
        <v>146</v>
      </c>
      <c r="D1471" s="47">
        <v>141</v>
      </c>
    </row>
    <row r="1472" spans="1:4">
      <c r="A1472" s="27">
        <v>43469</v>
      </c>
      <c r="B1472" s="28" t="s">
        <v>66</v>
      </c>
      <c r="C1472" s="47">
        <v>267</v>
      </c>
      <c r="D1472" s="47">
        <v>216</v>
      </c>
    </row>
    <row r="1473" spans="1:4">
      <c r="A1473" s="27">
        <v>43470</v>
      </c>
      <c r="B1473" s="28" t="s">
        <v>66</v>
      </c>
      <c r="C1473" s="47">
        <v>106</v>
      </c>
      <c r="D1473" s="47">
        <v>101</v>
      </c>
    </row>
    <row r="1474" spans="1:4">
      <c r="A1474" s="27">
        <v>43471</v>
      </c>
      <c r="B1474" s="28" t="s">
        <v>66</v>
      </c>
      <c r="C1474" s="47">
        <v>69</v>
      </c>
      <c r="D1474" s="47">
        <v>57</v>
      </c>
    </row>
    <row r="1475" spans="1:4">
      <c r="A1475" s="27">
        <v>43472</v>
      </c>
      <c r="B1475" s="28" t="s">
        <v>66</v>
      </c>
      <c r="C1475" s="47">
        <v>199</v>
      </c>
      <c r="D1475" s="47">
        <v>187</v>
      </c>
    </row>
    <row r="1476" spans="1:4">
      <c r="A1476" s="27">
        <v>43473</v>
      </c>
      <c r="B1476" s="28" t="s">
        <v>66</v>
      </c>
      <c r="C1476" s="47">
        <v>180</v>
      </c>
      <c r="D1476" s="47">
        <v>158</v>
      </c>
    </row>
    <row r="1477" spans="1:4">
      <c r="A1477" s="27">
        <v>43474</v>
      </c>
      <c r="B1477" s="28" t="s">
        <v>66</v>
      </c>
      <c r="C1477" s="47">
        <v>272</v>
      </c>
      <c r="D1477" s="47">
        <v>230</v>
      </c>
    </row>
    <row r="1478" spans="1:4">
      <c r="A1478" s="27">
        <v>43475</v>
      </c>
      <c r="B1478" s="28" t="s">
        <v>66</v>
      </c>
      <c r="C1478" s="47">
        <v>201</v>
      </c>
      <c r="D1478" s="47">
        <v>153</v>
      </c>
    </row>
    <row r="1479" spans="1:4">
      <c r="A1479" s="27">
        <v>43476</v>
      </c>
      <c r="B1479" s="28" t="s">
        <v>66</v>
      </c>
      <c r="C1479" s="47">
        <v>205</v>
      </c>
      <c r="D1479" s="47">
        <v>180</v>
      </c>
    </row>
    <row r="1480" spans="1:4">
      <c r="A1480" s="27">
        <v>43477</v>
      </c>
      <c r="B1480" s="28" t="s">
        <v>66</v>
      </c>
      <c r="C1480" s="47">
        <v>185</v>
      </c>
      <c r="D1480" s="47">
        <v>147</v>
      </c>
    </row>
    <row r="1481" spans="1:4">
      <c r="A1481" s="27">
        <v>43478</v>
      </c>
      <c r="B1481" s="28" t="s">
        <v>66</v>
      </c>
      <c r="C1481" s="47">
        <v>89</v>
      </c>
      <c r="D1481" s="47">
        <v>82</v>
      </c>
    </row>
    <row r="1482" spans="1:4">
      <c r="A1482" s="27">
        <v>43479</v>
      </c>
      <c r="B1482" s="28" t="s">
        <v>66</v>
      </c>
      <c r="C1482" s="47">
        <v>321</v>
      </c>
      <c r="D1482" s="47">
        <v>258</v>
      </c>
    </row>
    <row r="1483" spans="1:4">
      <c r="A1483" s="27">
        <v>43480</v>
      </c>
      <c r="B1483" s="28" t="s">
        <v>66</v>
      </c>
      <c r="C1483" s="47">
        <v>262</v>
      </c>
      <c r="D1483" s="47">
        <v>220</v>
      </c>
    </row>
    <row r="1484" spans="1:4">
      <c r="A1484" s="27">
        <v>43481</v>
      </c>
      <c r="B1484" s="28" t="s">
        <v>66</v>
      </c>
      <c r="C1484" s="47">
        <v>178</v>
      </c>
      <c r="D1484" s="47">
        <v>146</v>
      </c>
    </row>
    <row r="1485" spans="1:4">
      <c r="A1485" s="27">
        <v>43482</v>
      </c>
      <c r="B1485" s="28" t="s">
        <v>66</v>
      </c>
      <c r="C1485" s="47">
        <v>244</v>
      </c>
      <c r="D1485" s="47">
        <v>187</v>
      </c>
    </row>
    <row r="1486" spans="1:4">
      <c r="A1486" s="27">
        <v>43483</v>
      </c>
      <c r="B1486" s="28" t="s">
        <v>66</v>
      </c>
      <c r="C1486" s="47">
        <v>223</v>
      </c>
      <c r="D1486" s="47">
        <v>186</v>
      </c>
    </row>
    <row r="1487" spans="1:4">
      <c r="A1487" s="27">
        <v>43484</v>
      </c>
      <c r="B1487" s="28" t="s">
        <v>66</v>
      </c>
      <c r="C1487" s="47">
        <v>128</v>
      </c>
      <c r="D1487" s="47">
        <v>108</v>
      </c>
    </row>
    <row r="1488" spans="1:4">
      <c r="A1488" s="27">
        <v>43485</v>
      </c>
      <c r="B1488" s="28" t="s">
        <v>66</v>
      </c>
      <c r="C1488" s="47">
        <v>115</v>
      </c>
      <c r="D1488" s="47">
        <v>94</v>
      </c>
    </row>
    <row r="1489" spans="1:4">
      <c r="A1489" s="27">
        <v>43486</v>
      </c>
      <c r="B1489" s="28" t="s">
        <v>66</v>
      </c>
      <c r="C1489" s="47">
        <v>250</v>
      </c>
      <c r="D1489" s="47">
        <v>201</v>
      </c>
    </row>
    <row r="1490" spans="1:4">
      <c r="A1490" s="27">
        <v>43487</v>
      </c>
      <c r="B1490" s="28" t="s">
        <v>66</v>
      </c>
      <c r="C1490" s="47">
        <v>296</v>
      </c>
      <c r="D1490" s="47">
        <v>244</v>
      </c>
    </row>
    <row r="1491" spans="1:4">
      <c r="A1491" s="27">
        <v>43488</v>
      </c>
      <c r="B1491" s="28" t="s">
        <v>66</v>
      </c>
      <c r="C1491" s="47">
        <v>221</v>
      </c>
      <c r="D1491" s="47">
        <v>163</v>
      </c>
    </row>
    <row r="1492" spans="1:4">
      <c r="A1492" s="27">
        <v>43489</v>
      </c>
      <c r="B1492" s="28" t="s">
        <v>66</v>
      </c>
      <c r="C1492" s="47">
        <v>555</v>
      </c>
      <c r="D1492" s="47">
        <v>363</v>
      </c>
    </row>
    <row r="1493" spans="1:4">
      <c r="A1493" s="27">
        <v>43490</v>
      </c>
      <c r="B1493" s="28" t="s">
        <v>66</v>
      </c>
      <c r="C1493" s="47">
        <v>1505</v>
      </c>
      <c r="D1493" s="47">
        <v>661</v>
      </c>
    </row>
    <row r="1494" spans="1:4">
      <c r="A1494" s="27">
        <v>43491</v>
      </c>
      <c r="B1494" s="28" t="s">
        <v>66</v>
      </c>
      <c r="C1494" s="47">
        <v>181</v>
      </c>
      <c r="D1494" s="47">
        <v>139</v>
      </c>
    </row>
    <row r="1495" spans="1:4">
      <c r="A1495" s="27">
        <v>43492</v>
      </c>
      <c r="B1495" s="28" t="s">
        <v>66</v>
      </c>
      <c r="C1495" s="47">
        <v>199</v>
      </c>
      <c r="D1495" s="47">
        <v>146</v>
      </c>
    </row>
    <row r="1496" spans="1:4">
      <c r="A1496" s="27">
        <v>43493</v>
      </c>
      <c r="B1496" s="28" t="s">
        <v>66</v>
      </c>
      <c r="C1496" s="47">
        <v>100</v>
      </c>
      <c r="D1496" s="47">
        <v>98</v>
      </c>
    </row>
    <row r="1497" spans="1:4">
      <c r="A1497" s="27">
        <v>43494</v>
      </c>
      <c r="B1497" s="28" t="s">
        <v>66</v>
      </c>
      <c r="C1497" s="47">
        <v>315</v>
      </c>
      <c r="D1497" s="47">
        <v>234</v>
      </c>
    </row>
    <row r="1498" spans="1:4">
      <c r="A1498" s="27">
        <v>43495</v>
      </c>
      <c r="B1498" s="28" t="s">
        <v>66</v>
      </c>
      <c r="C1498" s="47">
        <v>759</v>
      </c>
      <c r="D1498" s="47">
        <v>540</v>
      </c>
    </row>
    <row r="1499" spans="1:4">
      <c r="A1499" s="27">
        <v>43496</v>
      </c>
      <c r="B1499" s="28" t="s">
        <v>66</v>
      </c>
      <c r="C1499" s="47">
        <v>426</v>
      </c>
      <c r="D1499" s="47">
        <v>324</v>
      </c>
    </row>
    <row r="1500" spans="1:4">
      <c r="A1500" s="27">
        <v>43497</v>
      </c>
      <c r="B1500" s="28" t="s">
        <v>66</v>
      </c>
      <c r="C1500" s="47">
        <v>250</v>
      </c>
      <c r="D1500" s="47">
        <v>191</v>
      </c>
    </row>
    <row r="1501" spans="1:4">
      <c r="A1501" s="27">
        <v>43498</v>
      </c>
      <c r="B1501" s="28" t="s">
        <v>66</v>
      </c>
      <c r="C1501" s="47">
        <v>168</v>
      </c>
      <c r="D1501" s="47">
        <v>142</v>
      </c>
    </row>
    <row r="1502" spans="1:4">
      <c r="A1502" s="27">
        <v>43499</v>
      </c>
      <c r="B1502" s="28" t="s">
        <v>66</v>
      </c>
      <c r="C1502" s="47">
        <v>228</v>
      </c>
      <c r="D1502" s="47">
        <v>188</v>
      </c>
    </row>
    <row r="1503" spans="1:4">
      <c r="A1503" s="27">
        <v>43500</v>
      </c>
      <c r="B1503" s="28" t="s">
        <v>66</v>
      </c>
      <c r="C1503" s="47">
        <v>250</v>
      </c>
      <c r="D1503" s="47">
        <v>194</v>
      </c>
    </row>
    <row r="1504" spans="1:4">
      <c r="A1504" s="27">
        <v>43501</v>
      </c>
      <c r="B1504" s="28" t="s">
        <v>66</v>
      </c>
      <c r="C1504" s="47">
        <v>206</v>
      </c>
      <c r="D1504" s="47">
        <v>180</v>
      </c>
    </row>
    <row r="1505" spans="1:4">
      <c r="A1505" s="27">
        <v>43502</v>
      </c>
      <c r="B1505" s="28" t="s">
        <v>66</v>
      </c>
      <c r="C1505" s="47">
        <v>503</v>
      </c>
      <c r="D1505" s="47">
        <v>403</v>
      </c>
    </row>
    <row r="1506" spans="1:4">
      <c r="A1506" s="27">
        <v>43503</v>
      </c>
      <c r="B1506" s="28" t="s">
        <v>66</v>
      </c>
      <c r="C1506" s="47">
        <v>325</v>
      </c>
      <c r="D1506" s="47">
        <v>280</v>
      </c>
    </row>
    <row r="1507" spans="1:4">
      <c r="A1507" s="27">
        <v>43504</v>
      </c>
      <c r="B1507" s="28" t="s">
        <v>66</v>
      </c>
      <c r="C1507" s="47">
        <v>232</v>
      </c>
      <c r="D1507" s="47">
        <v>200</v>
      </c>
    </row>
    <row r="1508" spans="1:4">
      <c r="A1508" s="27">
        <v>43505</v>
      </c>
      <c r="B1508" s="28" t="s">
        <v>66</v>
      </c>
      <c r="C1508" s="47">
        <v>154</v>
      </c>
      <c r="D1508" s="47">
        <v>118</v>
      </c>
    </row>
    <row r="1509" spans="1:4">
      <c r="A1509" s="27">
        <v>43506</v>
      </c>
      <c r="B1509" s="28" t="s">
        <v>66</v>
      </c>
      <c r="C1509" s="47">
        <v>101</v>
      </c>
      <c r="D1509" s="47">
        <v>80</v>
      </c>
    </row>
    <row r="1510" spans="1:4">
      <c r="A1510" s="27">
        <v>43507</v>
      </c>
      <c r="B1510" s="28" t="s">
        <v>66</v>
      </c>
      <c r="C1510" s="47">
        <v>218</v>
      </c>
      <c r="D1510" s="47">
        <v>197</v>
      </c>
    </row>
    <row r="1511" spans="1:4">
      <c r="A1511" s="27">
        <v>43508</v>
      </c>
      <c r="B1511" s="28" t="s">
        <v>66</v>
      </c>
      <c r="C1511" s="47">
        <v>309</v>
      </c>
      <c r="D1511" s="47">
        <v>263</v>
      </c>
    </row>
    <row r="1512" spans="1:4">
      <c r="A1512" s="27">
        <v>43509</v>
      </c>
      <c r="B1512" s="28" t="s">
        <v>66</v>
      </c>
      <c r="C1512" s="47">
        <v>440</v>
      </c>
      <c r="D1512" s="47">
        <v>329</v>
      </c>
    </row>
    <row r="1513" spans="1:4">
      <c r="A1513" s="27">
        <v>43510</v>
      </c>
      <c r="B1513" s="28" t="s">
        <v>66</v>
      </c>
      <c r="C1513" s="47">
        <v>196</v>
      </c>
      <c r="D1513" s="47">
        <v>176</v>
      </c>
    </row>
    <row r="1514" spans="1:4">
      <c r="A1514" s="27">
        <v>43511</v>
      </c>
      <c r="B1514" s="28" t="s">
        <v>66</v>
      </c>
      <c r="C1514" s="47">
        <v>160</v>
      </c>
      <c r="D1514" s="47">
        <v>156</v>
      </c>
    </row>
    <row r="1515" spans="1:4">
      <c r="A1515" s="27">
        <v>43512</v>
      </c>
      <c r="B1515" s="28" t="s">
        <v>66</v>
      </c>
      <c r="C1515" s="47">
        <v>101</v>
      </c>
      <c r="D1515" s="47">
        <v>96</v>
      </c>
    </row>
    <row r="1516" spans="1:4">
      <c r="A1516" s="27">
        <v>43513</v>
      </c>
      <c r="B1516" s="28" t="s">
        <v>66</v>
      </c>
      <c r="C1516" s="47">
        <v>71</v>
      </c>
      <c r="D1516" s="47">
        <v>70</v>
      </c>
    </row>
    <row r="1517" spans="1:4">
      <c r="A1517" s="27">
        <v>43514</v>
      </c>
      <c r="B1517" s="28" t="s">
        <v>66</v>
      </c>
      <c r="C1517" s="47">
        <v>239</v>
      </c>
      <c r="D1517" s="47">
        <v>211</v>
      </c>
    </row>
    <row r="1518" spans="1:4">
      <c r="A1518" s="27">
        <v>43515</v>
      </c>
      <c r="B1518" s="28" t="s">
        <v>66</v>
      </c>
      <c r="C1518" s="47">
        <v>206</v>
      </c>
      <c r="D1518" s="47">
        <v>197</v>
      </c>
    </row>
    <row r="1519" spans="1:4">
      <c r="A1519" s="27">
        <v>43516</v>
      </c>
      <c r="B1519" s="28" t="s">
        <v>66</v>
      </c>
      <c r="C1519" s="47">
        <v>215</v>
      </c>
      <c r="D1519" s="47">
        <v>194</v>
      </c>
    </row>
    <row r="1520" spans="1:4">
      <c r="A1520" s="27">
        <v>43517</v>
      </c>
      <c r="B1520" s="28" t="s">
        <v>66</v>
      </c>
      <c r="C1520" s="47">
        <v>182</v>
      </c>
      <c r="D1520" s="47">
        <v>165</v>
      </c>
    </row>
    <row r="1521" spans="1:4">
      <c r="A1521" s="27">
        <v>43518</v>
      </c>
      <c r="B1521" s="28" t="s">
        <v>66</v>
      </c>
      <c r="C1521" s="47">
        <v>186</v>
      </c>
      <c r="D1521" s="47">
        <v>171</v>
      </c>
    </row>
    <row r="1522" spans="1:4">
      <c r="A1522" s="27">
        <v>43519</v>
      </c>
      <c r="B1522" s="28" t="s">
        <v>66</v>
      </c>
      <c r="C1522" s="47">
        <v>119</v>
      </c>
      <c r="D1522" s="47">
        <v>108</v>
      </c>
    </row>
    <row r="1523" spans="1:4">
      <c r="A1523" s="27">
        <v>43520</v>
      </c>
      <c r="B1523" s="28" t="s">
        <v>66</v>
      </c>
      <c r="C1523" s="47">
        <v>77</v>
      </c>
      <c r="D1523" s="47">
        <v>75</v>
      </c>
    </row>
    <row r="1524" spans="1:4">
      <c r="A1524" s="27">
        <v>43521</v>
      </c>
      <c r="B1524" s="28" t="s">
        <v>66</v>
      </c>
      <c r="C1524" s="47">
        <v>270</v>
      </c>
      <c r="D1524" s="47">
        <v>226</v>
      </c>
    </row>
    <row r="1525" spans="1:4">
      <c r="A1525" s="27">
        <v>43522</v>
      </c>
      <c r="B1525" s="28" t="s">
        <v>66</v>
      </c>
      <c r="C1525" s="47">
        <v>187</v>
      </c>
      <c r="D1525" s="47">
        <v>179</v>
      </c>
    </row>
    <row r="1526" spans="1:4">
      <c r="A1526" s="27">
        <v>43523</v>
      </c>
      <c r="B1526" s="28" t="s">
        <v>66</v>
      </c>
      <c r="C1526" s="47">
        <v>201</v>
      </c>
      <c r="D1526" s="47">
        <v>180</v>
      </c>
    </row>
    <row r="1527" spans="1:4">
      <c r="A1527" s="27">
        <v>43524</v>
      </c>
      <c r="B1527" s="28" t="s">
        <v>66</v>
      </c>
      <c r="C1527" s="47">
        <v>293</v>
      </c>
      <c r="D1527" s="47">
        <v>262</v>
      </c>
    </row>
    <row r="1528" spans="1:4">
      <c r="A1528" s="27">
        <v>43525</v>
      </c>
      <c r="B1528" s="28" t="s">
        <v>66</v>
      </c>
      <c r="C1528" s="47">
        <v>499</v>
      </c>
      <c r="D1528" s="47">
        <v>353</v>
      </c>
    </row>
    <row r="1529" spans="1:4">
      <c r="A1529" s="27">
        <v>43526</v>
      </c>
      <c r="B1529" s="28" t="s">
        <v>66</v>
      </c>
      <c r="C1529" s="47">
        <v>411</v>
      </c>
      <c r="D1529" s="47">
        <v>281</v>
      </c>
    </row>
    <row r="1530" spans="1:4">
      <c r="A1530" s="27">
        <v>43527</v>
      </c>
      <c r="B1530" s="28" t="s">
        <v>66</v>
      </c>
      <c r="C1530" s="47">
        <v>230</v>
      </c>
      <c r="D1530" s="47">
        <v>198</v>
      </c>
    </row>
    <row r="1531" spans="1:4">
      <c r="A1531" s="27">
        <v>43528</v>
      </c>
      <c r="B1531" s="28" t="s">
        <v>66</v>
      </c>
      <c r="C1531" s="47">
        <v>260</v>
      </c>
      <c r="D1531" s="47">
        <v>218</v>
      </c>
    </row>
    <row r="1532" spans="1:4">
      <c r="A1532" s="27">
        <v>43529</v>
      </c>
      <c r="B1532" s="28" t="s">
        <v>66</v>
      </c>
      <c r="C1532" s="47">
        <v>233</v>
      </c>
      <c r="D1532" s="47">
        <v>203</v>
      </c>
    </row>
    <row r="1533" spans="1:4">
      <c r="A1533" s="27">
        <v>43530</v>
      </c>
      <c r="B1533" s="28" t="s">
        <v>66</v>
      </c>
      <c r="C1533" s="47">
        <v>320</v>
      </c>
      <c r="D1533" s="47">
        <v>290</v>
      </c>
    </row>
    <row r="1534" spans="1:4">
      <c r="A1534" s="27">
        <v>43531</v>
      </c>
      <c r="B1534" s="28" t="s">
        <v>66</v>
      </c>
      <c r="C1534" s="47">
        <v>215</v>
      </c>
      <c r="D1534" s="47">
        <v>194</v>
      </c>
    </row>
    <row r="1535" spans="1:4">
      <c r="A1535" s="27">
        <v>43532</v>
      </c>
      <c r="B1535" s="28" t="s">
        <v>66</v>
      </c>
      <c r="C1535" s="47">
        <v>176</v>
      </c>
      <c r="D1535" s="47">
        <v>142</v>
      </c>
    </row>
    <row r="1536" spans="1:4">
      <c r="A1536" s="27">
        <v>43533</v>
      </c>
      <c r="B1536" s="28" t="s">
        <v>66</v>
      </c>
      <c r="C1536" s="47">
        <v>143</v>
      </c>
      <c r="D1536" s="47">
        <v>123</v>
      </c>
    </row>
    <row r="1537" spans="1:4">
      <c r="A1537" s="27">
        <v>43534</v>
      </c>
      <c r="B1537" s="28" t="s">
        <v>66</v>
      </c>
      <c r="C1537" s="47">
        <v>92</v>
      </c>
      <c r="D1537" s="47">
        <v>88</v>
      </c>
    </row>
    <row r="1538" spans="1:4">
      <c r="A1538" s="27">
        <v>43535</v>
      </c>
      <c r="B1538" s="28" t="s">
        <v>66</v>
      </c>
      <c r="C1538" s="47">
        <v>69</v>
      </c>
      <c r="D1538" s="47">
        <v>65</v>
      </c>
    </row>
    <row r="1539" spans="1:4">
      <c r="A1539" s="27">
        <v>43536</v>
      </c>
      <c r="B1539" s="28" t="s">
        <v>66</v>
      </c>
      <c r="C1539" s="47">
        <v>235</v>
      </c>
      <c r="D1539" s="47">
        <v>201</v>
      </c>
    </row>
    <row r="1540" spans="1:4">
      <c r="A1540" s="27">
        <v>43537</v>
      </c>
      <c r="B1540" s="28" t="s">
        <v>66</v>
      </c>
      <c r="C1540" s="47">
        <v>147</v>
      </c>
      <c r="D1540" s="47">
        <v>138</v>
      </c>
    </row>
    <row r="1541" spans="1:4">
      <c r="A1541" s="27">
        <v>43538</v>
      </c>
      <c r="B1541" s="28" t="s">
        <v>66</v>
      </c>
      <c r="C1541" s="47">
        <v>288</v>
      </c>
      <c r="D1541" s="47">
        <v>250</v>
      </c>
    </row>
    <row r="1542" spans="1:4">
      <c r="A1542" s="27">
        <v>43539</v>
      </c>
      <c r="B1542" s="28" t="s">
        <v>66</v>
      </c>
      <c r="C1542" s="47">
        <v>208</v>
      </c>
      <c r="D1542" s="47">
        <v>175</v>
      </c>
    </row>
    <row r="1543" spans="1:4">
      <c r="A1543" s="27">
        <v>43540</v>
      </c>
      <c r="B1543" s="28" t="s">
        <v>66</v>
      </c>
      <c r="C1543" s="47">
        <v>108</v>
      </c>
      <c r="D1543" s="47">
        <v>97</v>
      </c>
    </row>
    <row r="1544" spans="1:4">
      <c r="A1544" s="27">
        <v>43541</v>
      </c>
      <c r="B1544" s="28" t="s">
        <v>66</v>
      </c>
      <c r="C1544" s="47">
        <v>52</v>
      </c>
      <c r="D1544" s="47">
        <v>51</v>
      </c>
    </row>
    <row r="1545" spans="1:4">
      <c r="A1545" s="27">
        <v>43542</v>
      </c>
      <c r="B1545" s="28" t="s">
        <v>66</v>
      </c>
      <c r="C1545" s="47">
        <v>212</v>
      </c>
      <c r="D1545" s="47">
        <v>192</v>
      </c>
    </row>
    <row r="1546" spans="1:4">
      <c r="A1546" s="27">
        <v>43543</v>
      </c>
      <c r="B1546" s="28" t="s">
        <v>66</v>
      </c>
      <c r="C1546" s="47">
        <v>200</v>
      </c>
      <c r="D1546" s="47">
        <v>189</v>
      </c>
    </row>
    <row r="1547" spans="1:4">
      <c r="A1547" s="27">
        <v>43544</v>
      </c>
      <c r="B1547" s="28" t="s">
        <v>66</v>
      </c>
      <c r="C1547" s="47">
        <v>208</v>
      </c>
      <c r="D1547" s="47">
        <v>183</v>
      </c>
    </row>
    <row r="1548" spans="1:4">
      <c r="A1548" s="27">
        <v>43545</v>
      </c>
      <c r="B1548" s="28" t="s">
        <v>66</v>
      </c>
      <c r="C1548" s="47">
        <v>143</v>
      </c>
      <c r="D1548" s="47">
        <v>139</v>
      </c>
    </row>
    <row r="1549" spans="1:4">
      <c r="A1549" s="27">
        <v>43546</v>
      </c>
      <c r="B1549" s="28" t="s">
        <v>66</v>
      </c>
      <c r="C1549" s="47">
        <v>253</v>
      </c>
      <c r="D1549" s="47">
        <v>233</v>
      </c>
    </row>
    <row r="1550" spans="1:4">
      <c r="A1550" s="27">
        <v>43547</v>
      </c>
      <c r="B1550" s="28" t="s">
        <v>66</v>
      </c>
      <c r="C1550" s="47">
        <v>168</v>
      </c>
      <c r="D1550" s="47">
        <v>155</v>
      </c>
    </row>
    <row r="1551" spans="1:4">
      <c r="A1551" s="27">
        <v>43548</v>
      </c>
      <c r="B1551" s="28" t="s">
        <v>66</v>
      </c>
      <c r="C1551" s="47">
        <v>139</v>
      </c>
      <c r="D1551" s="47">
        <v>105</v>
      </c>
    </row>
    <row r="1552" spans="1:4">
      <c r="A1552" s="27">
        <v>43549</v>
      </c>
      <c r="B1552" s="28" t="s">
        <v>66</v>
      </c>
      <c r="C1552" s="47">
        <v>434</v>
      </c>
      <c r="D1552" s="47">
        <v>327</v>
      </c>
    </row>
    <row r="1553" spans="1:4">
      <c r="A1553" s="27">
        <v>43550</v>
      </c>
      <c r="B1553" s="28" t="s">
        <v>66</v>
      </c>
      <c r="C1553" s="47">
        <v>241</v>
      </c>
      <c r="D1553" s="47">
        <v>205</v>
      </c>
    </row>
    <row r="1554" spans="1:4">
      <c r="A1554" s="27">
        <v>43551</v>
      </c>
      <c r="B1554" s="28" t="s">
        <v>66</v>
      </c>
      <c r="C1554" s="47">
        <v>184</v>
      </c>
      <c r="D1554" s="47">
        <v>160</v>
      </c>
    </row>
    <row r="1555" spans="1:4">
      <c r="A1555" s="27">
        <v>43552</v>
      </c>
      <c r="B1555" s="28" t="s">
        <v>66</v>
      </c>
      <c r="C1555" s="47">
        <v>230</v>
      </c>
      <c r="D1555" s="47">
        <v>203</v>
      </c>
    </row>
    <row r="1556" spans="1:4">
      <c r="A1556" s="27">
        <v>43553</v>
      </c>
      <c r="B1556" s="28" t="s">
        <v>66</v>
      </c>
      <c r="C1556" s="47">
        <v>226</v>
      </c>
      <c r="D1556" s="47">
        <v>173</v>
      </c>
    </row>
    <row r="1557" spans="1:4">
      <c r="A1557" s="27">
        <v>43554</v>
      </c>
      <c r="B1557" s="28" t="s">
        <v>66</v>
      </c>
      <c r="C1557" s="47">
        <v>205</v>
      </c>
      <c r="D1557" s="47">
        <v>163</v>
      </c>
    </row>
    <row r="1558" spans="1:4">
      <c r="A1558" s="27">
        <v>43555</v>
      </c>
      <c r="B1558" s="28" t="s">
        <v>66</v>
      </c>
      <c r="C1558" s="47">
        <v>94</v>
      </c>
      <c r="D1558" s="47">
        <v>84</v>
      </c>
    </row>
    <row r="1559" spans="1:4">
      <c r="A1559" s="27">
        <v>43556</v>
      </c>
      <c r="B1559" s="28" t="s">
        <v>66</v>
      </c>
      <c r="C1559" s="47">
        <v>170</v>
      </c>
      <c r="D1559" s="47">
        <v>142</v>
      </c>
    </row>
    <row r="1560" spans="1:4">
      <c r="A1560" s="27">
        <v>43557</v>
      </c>
      <c r="B1560" s="28" t="s">
        <v>66</v>
      </c>
      <c r="C1560" s="47">
        <v>227</v>
      </c>
      <c r="D1560" s="47">
        <v>214</v>
      </c>
    </row>
    <row r="1561" spans="1:4">
      <c r="A1561" s="27">
        <v>43558</v>
      </c>
      <c r="B1561" s="28" t="s">
        <v>66</v>
      </c>
      <c r="C1561" s="47">
        <v>188</v>
      </c>
      <c r="D1561" s="47">
        <v>146</v>
      </c>
    </row>
    <row r="1562" spans="1:4">
      <c r="A1562" s="27">
        <v>43559</v>
      </c>
      <c r="B1562" s="28" t="s">
        <v>66</v>
      </c>
      <c r="C1562" s="47">
        <v>149</v>
      </c>
      <c r="D1562" s="47">
        <v>126</v>
      </c>
    </row>
    <row r="1563" spans="1:4">
      <c r="A1563" s="27">
        <v>43560</v>
      </c>
      <c r="B1563" s="28" t="s">
        <v>66</v>
      </c>
      <c r="C1563" s="47">
        <v>219</v>
      </c>
      <c r="D1563" s="47">
        <v>173</v>
      </c>
    </row>
    <row r="1564" spans="1:4">
      <c r="A1564" s="27">
        <v>43561</v>
      </c>
      <c r="B1564" s="28" t="s">
        <v>66</v>
      </c>
      <c r="C1564" s="47">
        <v>88</v>
      </c>
      <c r="D1564" s="47">
        <v>84</v>
      </c>
    </row>
    <row r="1565" spans="1:4">
      <c r="A1565" s="27">
        <v>43562</v>
      </c>
      <c r="B1565" s="28" t="s">
        <v>66</v>
      </c>
      <c r="C1565" s="47">
        <v>90</v>
      </c>
      <c r="D1565" s="47">
        <v>79</v>
      </c>
    </row>
    <row r="1566" spans="1:4">
      <c r="A1566" s="27">
        <v>43563</v>
      </c>
      <c r="B1566" s="28" t="s">
        <v>66</v>
      </c>
      <c r="C1566" s="47">
        <v>224</v>
      </c>
      <c r="D1566" s="47">
        <v>196</v>
      </c>
    </row>
    <row r="1567" spans="1:4">
      <c r="A1567" s="27">
        <v>43564</v>
      </c>
      <c r="B1567" s="28" t="s">
        <v>66</v>
      </c>
      <c r="C1567" s="47">
        <v>180</v>
      </c>
      <c r="D1567" s="47">
        <v>141</v>
      </c>
    </row>
    <row r="1568" spans="1:4">
      <c r="A1568" s="27">
        <v>43565</v>
      </c>
      <c r="B1568" s="28" t="s">
        <v>66</v>
      </c>
      <c r="C1568" s="47">
        <v>128</v>
      </c>
      <c r="D1568" s="47">
        <v>108</v>
      </c>
    </row>
    <row r="1569" spans="1:4">
      <c r="A1569" s="27">
        <v>43566</v>
      </c>
      <c r="B1569" s="28" t="s">
        <v>66</v>
      </c>
      <c r="C1569" s="47">
        <v>135</v>
      </c>
      <c r="D1569" s="47">
        <v>114</v>
      </c>
    </row>
    <row r="1570" spans="1:4">
      <c r="A1570" s="27">
        <v>43567</v>
      </c>
      <c r="B1570" s="28" t="s">
        <v>66</v>
      </c>
      <c r="C1570" s="47">
        <v>156</v>
      </c>
      <c r="D1570" s="47">
        <v>133</v>
      </c>
    </row>
    <row r="1571" spans="1:4">
      <c r="A1571" s="27">
        <v>43568</v>
      </c>
      <c r="B1571" s="28" t="s">
        <v>66</v>
      </c>
      <c r="C1571" s="47">
        <v>66</v>
      </c>
      <c r="D1571" s="47">
        <v>57</v>
      </c>
    </row>
    <row r="1572" spans="1:4">
      <c r="A1572" s="27">
        <v>43569</v>
      </c>
      <c r="B1572" s="28" t="s">
        <v>66</v>
      </c>
      <c r="C1572" s="47">
        <v>44</v>
      </c>
      <c r="D1572" s="47">
        <v>43</v>
      </c>
    </row>
    <row r="1573" spans="1:4">
      <c r="A1573" s="27">
        <v>43570</v>
      </c>
      <c r="B1573" s="28" t="s">
        <v>66</v>
      </c>
      <c r="C1573" s="47">
        <v>200</v>
      </c>
      <c r="D1573" s="47">
        <v>174</v>
      </c>
    </row>
    <row r="1574" spans="1:4">
      <c r="A1574" s="27">
        <v>43571</v>
      </c>
      <c r="B1574" s="28" t="s">
        <v>66</v>
      </c>
      <c r="C1574" s="47">
        <v>180</v>
      </c>
      <c r="D1574" s="47">
        <v>156</v>
      </c>
    </row>
    <row r="1575" spans="1:4">
      <c r="A1575" s="27">
        <v>43572</v>
      </c>
      <c r="B1575" s="28" t="s">
        <v>66</v>
      </c>
      <c r="C1575" s="47">
        <v>185</v>
      </c>
      <c r="D1575" s="47">
        <v>156</v>
      </c>
    </row>
    <row r="1576" spans="1:4">
      <c r="A1576" s="27">
        <v>43573</v>
      </c>
      <c r="B1576" s="28" t="s">
        <v>66</v>
      </c>
      <c r="C1576" s="47">
        <v>164</v>
      </c>
      <c r="D1576" s="47">
        <v>146</v>
      </c>
    </row>
    <row r="1577" spans="1:4">
      <c r="A1577" s="27">
        <v>43574</v>
      </c>
      <c r="B1577" s="28" t="s">
        <v>66</v>
      </c>
      <c r="C1577" s="47">
        <v>82</v>
      </c>
      <c r="D1577" s="47">
        <v>73</v>
      </c>
    </row>
    <row r="1578" spans="1:4">
      <c r="A1578" s="27">
        <v>43575</v>
      </c>
      <c r="B1578" s="28" t="s">
        <v>66</v>
      </c>
      <c r="C1578" s="47">
        <v>59</v>
      </c>
      <c r="D1578" s="47">
        <v>57</v>
      </c>
    </row>
    <row r="1579" spans="1:4">
      <c r="A1579" s="27">
        <v>43576</v>
      </c>
      <c r="B1579" s="28" t="s">
        <v>66</v>
      </c>
      <c r="C1579" s="47">
        <v>34</v>
      </c>
      <c r="D1579" s="47">
        <v>30</v>
      </c>
    </row>
    <row r="1580" spans="1:4">
      <c r="A1580" s="27">
        <v>43577</v>
      </c>
      <c r="B1580" s="28" t="s">
        <v>66</v>
      </c>
      <c r="C1580" s="47">
        <v>39</v>
      </c>
      <c r="D1580" s="47">
        <v>39</v>
      </c>
    </row>
    <row r="1581" spans="1:4">
      <c r="A1581" s="27">
        <v>43578</v>
      </c>
      <c r="B1581" s="28" t="s">
        <v>66</v>
      </c>
      <c r="C1581" s="47">
        <v>182</v>
      </c>
      <c r="D1581" s="47">
        <v>168</v>
      </c>
    </row>
    <row r="1582" spans="1:4">
      <c r="A1582" s="27">
        <v>43579</v>
      </c>
      <c r="B1582" s="28" t="s">
        <v>66</v>
      </c>
      <c r="C1582" s="47">
        <v>149</v>
      </c>
      <c r="D1582" s="47">
        <v>126</v>
      </c>
    </row>
    <row r="1583" spans="1:4">
      <c r="A1583" s="27">
        <v>43580</v>
      </c>
      <c r="B1583" s="28" t="s">
        <v>66</v>
      </c>
      <c r="C1583" s="47">
        <v>51</v>
      </c>
      <c r="D1583" s="47">
        <v>50</v>
      </c>
    </row>
    <row r="1584" spans="1:4">
      <c r="A1584" s="27">
        <v>43581</v>
      </c>
      <c r="B1584" s="28" t="s">
        <v>66</v>
      </c>
      <c r="C1584" s="47">
        <v>220</v>
      </c>
      <c r="D1584" s="47">
        <v>189</v>
      </c>
    </row>
    <row r="1585" spans="1:4">
      <c r="A1585" s="27">
        <v>43582</v>
      </c>
      <c r="B1585" s="28" t="s">
        <v>66</v>
      </c>
      <c r="C1585" s="47">
        <v>101</v>
      </c>
      <c r="D1585" s="47">
        <v>95</v>
      </c>
    </row>
    <row r="1586" spans="1:4">
      <c r="A1586" s="27">
        <v>43583</v>
      </c>
      <c r="B1586" s="28" t="s">
        <v>66</v>
      </c>
      <c r="C1586" s="47">
        <v>62</v>
      </c>
      <c r="D1586" s="47">
        <v>59</v>
      </c>
    </row>
    <row r="1587" spans="1:4">
      <c r="A1587" s="27">
        <v>43584</v>
      </c>
      <c r="B1587" s="28" t="s">
        <v>66</v>
      </c>
      <c r="C1587" s="47">
        <v>183</v>
      </c>
      <c r="D1587" s="47">
        <v>164</v>
      </c>
    </row>
    <row r="1588" spans="1:4">
      <c r="A1588" s="27">
        <v>43585</v>
      </c>
      <c r="B1588" s="28" t="s">
        <v>66</v>
      </c>
      <c r="C1588" s="47">
        <v>208</v>
      </c>
      <c r="D1588" s="47">
        <v>177</v>
      </c>
    </row>
    <row r="1589" spans="1:4">
      <c r="A1589" s="27">
        <v>43586</v>
      </c>
      <c r="B1589" s="28" t="s">
        <v>66</v>
      </c>
      <c r="C1589" s="47">
        <v>196</v>
      </c>
      <c r="D1589" s="47">
        <v>143</v>
      </c>
    </row>
    <row r="1590" spans="1:4">
      <c r="A1590" s="27">
        <v>43587</v>
      </c>
      <c r="B1590" s="28" t="s">
        <v>66</v>
      </c>
      <c r="C1590" s="47">
        <v>205</v>
      </c>
      <c r="D1590" s="47">
        <v>164</v>
      </c>
    </row>
    <row r="1591" spans="1:4">
      <c r="A1591" s="27">
        <v>43588</v>
      </c>
      <c r="B1591" s="28" t="s">
        <v>66</v>
      </c>
      <c r="C1591" s="47">
        <v>171</v>
      </c>
      <c r="D1591" s="47">
        <v>141</v>
      </c>
    </row>
    <row r="1592" spans="1:4">
      <c r="A1592" s="27">
        <v>43589</v>
      </c>
      <c r="B1592" s="28" t="s">
        <v>66</v>
      </c>
      <c r="C1592" s="47">
        <v>100</v>
      </c>
      <c r="D1592" s="47">
        <v>84</v>
      </c>
    </row>
    <row r="1593" spans="1:4">
      <c r="A1593" s="27">
        <v>43590</v>
      </c>
      <c r="B1593" s="28" t="s">
        <v>66</v>
      </c>
      <c r="C1593" s="47">
        <v>59</v>
      </c>
      <c r="D1593" s="47">
        <v>54</v>
      </c>
    </row>
    <row r="1594" spans="1:4">
      <c r="A1594" s="27">
        <v>43591</v>
      </c>
      <c r="B1594" s="28" t="s">
        <v>66</v>
      </c>
      <c r="C1594" s="47">
        <v>189</v>
      </c>
      <c r="D1594" s="47">
        <v>177</v>
      </c>
    </row>
    <row r="1595" spans="1:4">
      <c r="A1595" s="27">
        <v>43592</v>
      </c>
      <c r="B1595" s="28" t="s">
        <v>66</v>
      </c>
      <c r="C1595" s="47">
        <v>250</v>
      </c>
      <c r="D1595" s="47">
        <v>181</v>
      </c>
    </row>
    <row r="1596" spans="1:4">
      <c r="A1596" s="27">
        <v>43593</v>
      </c>
      <c r="B1596" s="28" t="s">
        <v>66</v>
      </c>
      <c r="C1596" s="47">
        <v>265</v>
      </c>
      <c r="D1596" s="47">
        <v>212</v>
      </c>
    </row>
    <row r="1597" spans="1:4">
      <c r="A1597" s="27">
        <v>43594</v>
      </c>
      <c r="B1597" s="28" t="s">
        <v>66</v>
      </c>
      <c r="C1597" s="47">
        <v>182</v>
      </c>
      <c r="D1597" s="47">
        <v>170</v>
      </c>
    </row>
    <row r="1598" spans="1:4">
      <c r="A1598" s="27">
        <v>43595</v>
      </c>
      <c r="B1598" s="28" t="s">
        <v>66</v>
      </c>
      <c r="C1598" s="47">
        <v>198</v>
      </c>
      <c r="D1598" s="47">
        <v>163</v>
      </c>
    </row>
    <row r="1599" spans="1:4">
      <c r="A1599" s="27">
        <v>43596</v>
      </c>
      <c r="B1599" s="28" t="s">
        <v>66</v>
      </c>
      <c r="C1599" s="47">
        <v>190</v>
      </c>
      <c r="D1599" s="47">
        <v>129</v>
      </c>
    </row>
    <row r="1600" spans="1:4">
      <c r="A1600" s="27">
        <v>43597</v>
      </c>
      <c r="B1600" s="28" t="s">
        <v>66</v>
      </c>
      <c r="C1600" s="47">
        <v>87</v>
      </c>
      <c r="D1600" s="47">
        <v>81</v>
      </c>
    </row>
    <row r="1601" spans="1:4">
      <c r="A1601" s="27">
        <v>43598</v>
      </c>
      <c r="B1601" s="28" t="s">
        <v>66</v>
      </c>
      <c r="C1601" s="47">
        <v>204</v>
      </c>
      <c r="D1601" s="47">
        <v>172</v>
      </c>
    </row>
    <row r="1602" spans="1:4">
      <c r="A1602" s="27">
        <v>43599</v>
      </c>
      <c r="B1602" s="28" t="s">
        <v>66</v>
      </c>
      <c r="C1602" s="47">
        <v>166</v>
      </c>
      <c r="D1602" s="47">
        <v>145</v>
      </c>
    </row>
    <row r="1603" spans="1:4">
      <c r="A1603" s="27">
        <v>43600</v>
      </c>
      <c r="B1603" s="28" t="s">
        <v>66</v>
      </c>
      <c r="C1603" s="47">
        <v>191</v>
      </c>
      <c r="D1603" s="47">
        <v>156</v>
      </c>
    </row>
    <row r="1604" spans="1:4">
      <c r="A1604" s="27">
        <v>43601</v>
      </c>
      <c r="B1604" s="28" t="s">
        <v>66</v>
      </c>
      <c r="C1604" s="47">
        <v>140</v>
      </c>
      <c r="D1604" s="47">
        <v>124</v>
      </c>
    </row>
    <row r="1605" spans="1:4">
      <c r="A1605" s="27">
        <v>43602</v>
      </c>
      <c r="B1605" s="28" t="s">
        <v>66</v>
      </c>
      <c r="C1605" s="47">
        <v>186</v>
      </c>
      <c r="D1605" s="47">
        <v>157</v>
      </c>
    </row>
    <row r="1606" spans="1:4">
      <c r="A1606" s="27">
        <v>43603</v>
      </c>
      <c r="B1606" s="28" t="s">
        <v>66</v>
      </c>
      <c r="C1606" s="47">
        <v>147</v>
      </c>
      <c r="D1606" s="47">
        <v>111</v>
      </c>
    </row>
    <row r="1607" spans="1:4">
      <c r="A1607" s="27">
        <v>43604</v>
      </c>
      <c r="B1607" s="28" t="s">
        <v>66</v>
      </c>
      <c r="C1607" s="47">
        <v>68</v>
      </c>
      <c r="D1607" s="47">
        <v>54</v>
      </c>
    </row>
    <row r="1608" spans="1:4">
      <c r="A1608" s="27">
        <v>43605</v>
      </c>
      <c r="B1608" s="28" t="s">
        <v>66</v>
      </c>
      <c r="C1608" s="47">
        <v>219</v>
      </c>
      <c r="D1608" s="47">
        <v>203</v>
      </c>
    </row>
    <row r="1609" spans="1:4">
      <c r="A1609" s="27">
        <v>43606</v>
      </c>
      <c r="B1609" s="28" t="s">
        <v>66</v>
      </c>
      <c r="C1609" s="47">
        <v>170</v>
      </c>
      <c r="D1609" s="47">
        <v>167</v>
      </c>
    </row>
    <row r="1610" spans="1:4">
      <c r="A1610" s="27">
        <v>43607</v>
      </c>
      <c r="B1610" s="28" t="s">
        <v>66</v>
      </c>
      <c r="C1610" s="47">
        <v>184</v>
      </c>
      <c r="D1610" s="47">
        <v>169</v>
      </c>
    </row>
    <row r="1611" spans="1:4">
      <c r="A1611" s="27">
        <v>43608</v>
      </c>
      <c r="B1611" s="28" t="s">
        <v>66</v>
      </c>
      <c r="C1611" s="47">
        <v>190</v>
      </c>
      <c r="D1611" s="47">
        <v>176</v>
      </c>
    </row>
    <row r="1612" spans="1:4">
      <c r="A1612" s="27">
        <v>43609</v>
      </c>
      <c r="B1612" s="28" t="s">
        <v>66</v>
      </c>
      <c r="C1612" s="47">
        <v>252</v>
      </c>
      <c r="D1612" s="47">
        <v>212</v>
      </c>
    </row>
    <row r="1613" spans="1:4">
      <c r="A1613" s="27">
        <v>43610</v>
      </c>
      <c r="B1613" s="28" t="s">
        <v>66</v>
      </c>
      <c r="C1613" s="47">
        <v>109</v>
      </c>
      <c r="D1613" s="47">
        <v>93</v>
      </c>
    </row>
    <row r="1614" spans="1:4">
      <c r="A1614" s="27">
        <v>43611</v>
      </c>
      <c r="B1614" s="28" t="s">
        <v>66</v>
      </c>
      <c r="C1614" s="47">
        <v>89</v>
      </c>
      <c r="D1614" s="47">
        <v>75</v>
      </c>
    </row>
    <row r="1615" spans="1:4">
      <c r="A1615" s="27">
        <v>43612</v>
      </c>
      <c r="B1615" s="28" t="s">
        <v>66</v>
      </c>
      <c r="C1615" s="47">
        <v>300</v>
      </c>
      <c r="D1615" s="47">
        <v>239</v>
      </c>
    </row>
    <row r="1616" spans="1:4">
      <c r="A1616" s="27">
        <v>43613</v>
      </c>
      <c r="B1616" s="28" t="s">
        <v>66</v>
      </c>
      <c r="C1616" s="47">
        <v>214</v>
      </c>
      <c r="D1616" s="47">
        <v>190</v>
      </c>
    </row>
    <row r="1617" spans="1:4">
      <c r="A1617" s="27">
        <v>43614</v>
      </c>
      <c r="B1617" s="28" t="s">
        <v>66</v>
      </c>
      <c r="C1617" s="47">
        <v>253</v>
      </c>
      <c r="D1617" s="47">
        <v>204</v>
      </c>
    </row>
    <row r="1618" spans="1:4">
      <c r="A1618" s="27">
        <v>43615</v>
      </c>
      <c r="B1618" s="28" t="s">
        <v>66</v>
      </c>
      <c r="C1618" s="47">
        <v>289</v>
      </c>
      <c r="D1618" s="47">
        <v>254</v>
      </c>
    </row>
    <row r="1619" spans="1:4">
      <c r="A1619" s="27">
        <v>43616</v>
      </c>
      <c r="B1619" s="28" t="s">
        <v>66</v>
      </c>
      <c r="C1619" s="47">
        <v>247</v>
      </c>
      <c r="D1619" s="47">
        <v>201</v>
      </c>
    </row>
    <row r="1620" spans="1:4">
      <c r="A1620" s="27">
        <v>43617</v>
      </c>
      <c r="B1620" s="28" t="s">
        <v>66</v>
      </c>
      <c r="C1620" s="47">
        <v>160</v>
      </c>
      <c r="D1620" s="47">
        <v>130</v>
      </c>
    </row>
    <row r="1621" spans="1:4">
      <c r="A1621" s="27">
        <v>43618</v>
      </c>
      <c r="B1621" s="28" t="s">
        <v>66</v>
      </c>
      <c r="C1621" s="47">
        <v>82</v>
      </c>
      <c r="D1621" s="47">
        <v>73</v>
      </c>
    </row>
    <row r="1622" spans="1:4">
      <c r="A1622" s="27">
        <v>43619</v>
      </c>
      <c r="B1622" s="28" t="s">
        <v>66</v>
      </c>
      <c r="C1622" s="47">
        <v>211</v>
      </c>
      <c r="D1622" s="47">
        <v>168</v>
      </c>
    </row>
    <row r="1623" spans="1:4">
      <c r="A1623" s="27">
        <v>43620</v>
      </c>
      <c r="B1623" s="28" t="s">
        <v>66</v>
      </c>
      <c r="C1623" s="47">
        <v>225</v>
      </c>
      <c r="D1623" s="47">
        <v>187</v>
      </c>
    </row>
    <row r="1624" spans="1:4">
      <c r="A1624" s="27">
        <v>43621</v>
      </c>
      <c r="B1624" s="28" t="s">
        <v>66</v>
      </c>
      <c r="C1624" s="47">
        <v>178</v>
      </c>
      <c r="D1624" s="47">
        <v>151</v>
      </c>
    </row>
    <row r="1625" spans="1:4">
      <c r="A1625" s="27">
        <v>43622</v>
      </c>
      <c r="B1625" s="28" t="s">
        <v>66</v>
      </c>
      <c r="C1625" s="47">
        <v>192</v>
      </c>
      <c r="D1625" s="47">
        <v>165</v>
      </c>
    </row>
    <row r="1626" spans="1:4">
      <c r="A1626" s="27">
        <v>43623</v>
      </c>
      <c r="B1626" s="28" t="s">
        <v>66</v>
      </c>
      <c r="C1626" s="47">
        <v>168</v>
      </c>
      <c r="D1626" s="47">
        <v>158</v>
      </c>
    </row>
    <row r="1627" spans="1:4">
      <c r="A1627" s="27">
        <v>43624</v>
      </c>
      <c r="B1627" s="28" t="s">
        <v>66</v>
      </c>
      <c r="C1627" s="47">
        <v>176</v>
      </c>
      <c r="D1627" s="47">
        <v>109</v>
      </c>
    </row>
    <row r="1628" spans="1:4">
      <c r="A1628" s="27">
        <v>43625</v>
      </c>
      <c r="B1628" s="28" t="s">
        <v>66</v>
      </c>
      <c r="C1628" s="47">
        <v>68</v>
      </c>
      <c r="D1628" s="47">
        <v>61</v>
      </c>
    </row>
    <row r="1629" spans="1:4">
      <c r="A1629" s="27">
        <v>43626</v>
      </c>
      <c r="B1629" s="28" t="s">
        <v>66</v>
      </c>
      <c r="C1629" s="47">
        <v>81</v>
      </c>
      <c r="D1629" s="47">
        <v>78</v>
      </c>
    </row>
    <row r="1630" spans="1:4">
      <c r="A1630" s="27">
        <v>43627</v>
      </c>
      <c r="B1630" s="28" t="s">
        <v>66</v>
      </c>
      <c r="C1630" s="47">
        <v>177</v>
      </c>
      <c r="D1630" s="47">
        <v>169</v>
      </c>
    </row>
    <row r="1631" spans="1:4">
      <c r="A1631" s="27">
        <v>43628</v>
      </c>
      <c r="B1631" s="28" t="s">
        <v>66</v>
      </c>
      <c r="C1631" s="47">
        <v>199</v>
      </c>
      <c r="D1631" s="47">
        <v>154</v>
      </c>
    </row>
    <row r="1632" spans="1:4">
      <c r="A1632" s="27">
        <v>43629</v>
      </c>
      <c r="B1632" s="28" t="s">
        <v>66</v>
      </c>
      <c r="C1632" s="47">
        <v>199</v>
      </c>
      <c r="D1632" s="47">
        <v>160</v>
      </c>
    </row>
    <row r="1633" spans="1:4">
      <c r="A1633" s="27">
        <v>43630</v>
      </c>
      <c r="B1633" s="28" t="s">
        <v>66</v>
      </c>
      <c r="C1633" s="47">
        <v>155</v>
      </c>
      <c r="D1633" s="47">
        <v>139</v>
      </c>
    </row>
    <row r="1634" spans="1:4">
      <c r="A1634" s="27">
        <v>43631</v>
      </c>
      <c r="B1634" s="28" t="s">
        <v>66</v>
      </c>
      <c r="C1634" s="47">
        <v>111</v>
      </c>
      <c r="D1634" s="47">
        <v>97</v>
      </c>
    </row>
    <row r="1635" spans="1:4">
      <c r="A1635" s="27">
        <v>43632</v>
      </c>
      <c r="B1635" s="28" t="s">
        <v>66</v>
      </c>
      <c r="C1635" s="47">
        <v>54</v>
      </c>
      <c r="D1635" s="47">
        <v>49</v>
      </c>
    </row>
    <row r="1636" spans="1:4">
      <c r="A1636" s="27">
        <v>43633</v>
      </c>
      <c r="B1636" s="28" t="s">
        <v>66</v>
      </c>
      <c r="C1636" s="47">
        <v>193</v>
      </c>
      <c r="D1636" s="47">
        <v>146</v>
      </c>
    </row>
    <row r="1637" spans="1:4">
      <c r="A1637" s="27">
        <v>43634</v>
      </c>
      <c r="B1637" s="28" t="s">
        <v>66</v>
      </c>
      <c r="C1637" s="47">
        <v>130</v>
      </c>
      <c r="D1637" s="47">
        <v>120</v>
      </c>
    </row>
    <row r="1638" spans="1:4">
      <c r="A1638" s="27">
        <v>43635</v>
      </c>
      <c r="B1638" s="28" t="s">
        <v>66</v>
      </c>
      <c r="C1638" s="47">
        <v>164</v>
      </c>
      <c r="D1638" s="47">
        <v>134</v>
      </c>
    </row>
    <row r="1639" spans="1:4">
      <c r="A1639" s="27">
        <v>43636</v>
      </c>
      <c r="B1639" s="28" t="s">
        <v>66</v>
      </c>
      <c r="C1639" s="47">
        <v>185</v>
      </c>
      <c r="D1639" s="47">
        <v>147</v>
      </c>
    </row>
    <row r="1640" spans="1:4">
      <c r="A1640" s="27">
        <v>43637</v>
      </c>
      <c r="B1640" s="28" t="s">
        <v>66</v>
      </c>
      <c r="C1640" s="47">
        <v>218</v>
      </c>
      <c r="D1640" s="47">
        <v>156</v>
      </c>
    </row>
    <row r="1641" spans="1:4">
      <c r="A1641" s="27">
        <v>43638</v>
      </c>
      <c r="B1641" s="28" t="s">
        <v>66</v>
      </c>
      <c r="C1641" s="47">
        <v>184</v>
      </c>
      <c r="D1641" s="47">
        <v>106</v>
      </c>
    </row>
    <row r="1642" spans="1:4">
      <c r="A1642" s="27">
        <v>43639</v>
      </c>
      <c r="B1642" s="28" t="s">
        <v>66</v>
      </c>
      <c r="C1642" s="47">
        <v>121</v>
      </c>
      <c r="D1642" s="47">
        <v>90</v>
      </c>
    </row>
    <row r="1643" spans="1:4">
      <c r="A1643" s="27">
        <v>43640</v>
      </c>
      <c r="B1643" s="28" t="s">
        <v>66</v>
      </c>
      <c r="C1643" s="47">
        <v>252</v>
      </c>
      <c r="D1643" s="47">
        <v>191</v>
      </c>
    </row>
    <row r="1644" spans="1:4">
      <c r="A1644" s="27">
        <v>43641</v>
      </c>
      <c r="B1644" s="28" t="s">
        <v>66</v>
      </c>
      <c r="C1644" s="47">
        <v>241</v>
      </c>
      <c r="D1644" s="47">
        <v>212</v>
      </c>
    </row>
    <row r="1645" spans="1:4">
      <c r="A1645" s="27">
        <v>43642</v>
      </c>
      <c r="B1645" s="28" t="s">
        <v>66</v>
      </c>
      <c r="C1645" s="47">
        <v>168</v>
      </c>
      <c r="D1645" s="47">
        <v>152</v>
      </c>
    </row>
    <row r="1646" spans="1:4">
      <c r="A1646" s="27">
        <v>43643</v>
      </c>
      <c r="B1646" s="28" t="s">
        <v>66</v>
      </c>
      <c r="C1646" s="47">
        <v>168</v>
      </c>
      <c r="D1646" s="47">
        <v>146</v>
      </c>
    </row>
    <row r="1647" spans="1:4">
      <c r="A1647" s="27">
        <v>43644</v>
      </c>
      <c r="B1647" s="28" t="s">
        <v>66</v>
      </c>
      <c r="C1647" s="47">
        <v>192</v>
      </c>
      <c r="D1647" s="47">
        <v>185</v>
      </c>
    </row>
    <row r="1648" spans="1:4">
      <c r="A1648" s="27">
        <v>43645</v>
      </c>
      <c r="B1648" s="28" t="s">
        <v>66</v>
      </c>
      <c r="C1648" s="47">
        <v>237</v>
      </c>
      <c r="D1648" s="47">
        <v>165</v>
      </c>
    </row>
    <row r="1649" spans="1:4">
      <c r="A1649" s="27">
        <v>43646</v>
      </c>
      <c r="B1649" s="28" t="s">
        <v>66</v>
      </c>
      <c r="C1649" s="47">
        <v>100</v>
      </c>
      <c r="D1649" s="47">
        <v>74</v>
      </c>
    </row>
    <row r="1650" spans="1:4">
      <c r="A1650" s="27">
        <v>43647</v>
      </c>
      <c r="B1650" s="28" t="s">
        <v>66</v>
      </c>
      <c r="C1650" s="47">
        <v>242</v>
      </c>
      <c r="D1650" s="47">
        <v>188</v>
      </c>
    </row>
    <row r="1651" spans="1:4">
      <c r="A1651" s="27">
        <v>43648</v>
      </c>
      <c r="B1651" s="28" t="s">
        <v>66</v>
      </c>
      <c r="C1651" s="47">
        <v>198</v>
      </c>
      <c r="D1651" s="47">
        <v>176</v>
      </c>
    </row>
    <row r="1652" spans="1:4">
      <c r="A1652" s="27">
        <v>43649</v>
      </c>
      <c r="B1652" s="28" t="s">
        <v>66</v>
      </c>
      <c r="C1652" s="47">
        <v>194</v>
      </c>
      <c r="D1652" s="47">
        <v>158</v>
      </c>
    </row>
    <row r="1653" spans="1:4">
      <c r="A1653" s="27">
        <v>43650</v>
      </c>
      <c r="B1653" s="28" t="s">
        <v>66</v>
      </c>
      <c r="C1653" s="47">
        <v>159</v>
      </c>
      <c r="D1653" s="47">
        <v>136</v>
      </c>
    </row>
    <row r="1654" spans="1:4">
      <c r="A1654" s="27">
        <v>43651</v>
      </c>
      <c r="B1654" s="28" t="s">
        <v>66</v>
      </c>
      <c r="C1654" s="47">
        <v>198</v>
      </c>
      <c r="D1654" s="47">
        <v>184</v>
      </c>
    </row>
    <row r="1655" spans="1:4">
      <c r="A1655" s="27">
        <v>43652</v>
      </c>
      <c r="B1655" s="28" t="s">
        <v>66</v>
      </c>
      <c r="C1655" s="47">
        <v>214</v>
      </c>
      <c r="D1655" s="47">
        <v>171</v>
      </c>
    </row>
    <row r="1656" spans="1:4">
      <c r="A1656" s="27">
        <v>43653</v>
      </c>
      <c r="B1656" s="28" t="s">
        <v>66</v>
      </c>
      <c r="C1656" s="47">
        <v>179</v>
      </c>
      <c r="D1656" s="47">
        <v>121</v>
      </c>
    </row>
    <row r="1657" spans="1:4">
      <c r="A1657" s="27">
        <v>43654</v>
      </c>
      <c r="B1657" s="28" t="s">
        <v>66</v>
      </c>
      <c r="C1657" s="47">
        <v>236</v>
      </c>
      <c r="D1657" s="47">
        <v>199</v>
      </c>
    </row>
    <row r="1658" spans="1:4">
      <c r="A1658" s="27">
        <v>43655</v>
      </c>
      <c r="B1658" s="28" t="s">
        <v>66</v>
      </c>
      <c r="C1658" s="47">
        <v>172</v>
      </c>
      <c r="D1658" s="47">
        <v>148</v>
      </c>
    </row>
    <row r="1659" spans="1:4">
      <c r="A1659" s="27">
        <v>43656</v>
      </c>
      <c r="B1659" s="28" t="s">
        <v>66</v>
      </c>
      <c r="C1659" s="47">
        <v>346</v>
      </c>
      <c r="D1659" s="47">
        <v>296</v>
      </c>
    </row>
    <row r="1660" spans="1:4">
      <c r="A1660" s="27">
        <v>43657</v>
      </c>
      <c r="B1660" s="28" t="s">
        <v>66</v>
      </c>
      <c r="C1660" s="47">
        <v>346</v>
      </c>
      <c r="D1660" s="47">
        <v>284</v>
      </c>
    </row>
    <row r="1661" spans="1:4">
      <c r="A1661" s="27">
        <v>43658</v>
      </c>
      <c r="B1661" s="28" t="s">
        <v>66</v>
      </c>
      <c r="C1661" s="47">
        <v>215</v>
      </c>
      <c r="D1661" s="47">
        <v>179</v>
      </c>
    </row>
    <row r="1662" spans="1:4">
      <c r="A1662" s="27">
        <v>43659</v>
      </c>
      <c r="B1662" s="28" t="s">
        <v>66</v>
      </c>
      <c r="C1662" s="47">
        <v>430</v>
      </c>
      <c r="D1662" s="47">
        <v>287</v>
      </c>
    </row>
    <row r="1663" spans="1:4">
      <c r="A1663" s="27">
        <v>43660</v>
      </c>
      <c r="B1663" s="28" t="s">
        <v>66</v>
      </c>
      <c r="C1663" s="47">
        <v>147</v>
      </c>
      <c r="D1663" s="47">
        <v>109</v>
      </c>
    </row>
    <row r="1664" spans="1:4">
      <c r="A1664" s="27">
        <v>43661</v>
      </c>
      <c r="B1664" s="28" t="s">
        <v>66</v>
      </c>
      <c r="C1664" s="47">
        <v>288</v>
      </c>
      <c r="D1664" s="47">
        <v>204</v>
      </c>
    </row>
    <row r="1665" spans="1:4">
      <c r="A1665" s="27">
        <v>43662</v>
      </c>
      <c r="B1665" s="28" t="s">
        <v>66</v>
      </c>
      <c r="C1665" s="47">
        <v>218</v>
      </c>
      <c r="D1665" s="47">
        <v>184</v>
      </c>
    </row>
    <row r="1666" spans="1:4">
      <c r="A1666" s="27">
        <v>43663</v>
      </c>
      <c r="B1666" s="28" t="s">
        <v>66</v>
      </c>
      <c r="C1666" s="47">
        <v>200</v>
      </c>
      <c r="D1666" s="47">
        <v>145</v>
      </c>
    </row>
    <row r="1667" spans="1:4">
      <c r="A1667" s="27">
        <v>43664</v>
      </c>
      <c r="B1667" s="28" t="s">
        <v>66</v>
      </c>
      <c r="C1667" s="47">
        <v>180</v>
      </c>
      <c r="D1667" s="47">
        <v>148</v>
      </c>
    </row>
    <row r="1668" spans="1:4">
      <c r="A1668" s="27">
        <v>43665</v>
      </c>
      <c r="B1668" s="28" t="s">
        <v>66</v>
      </c>
      <c r="C1668" s="47">
        <v>172</v>
      </c>
      <c r="D1668" s="47">
        <v>150</v>
      </c>
    </row>
    <row r="1669" spans="1:4">
      <c r="A1669" s="27">
        <v>43666</v>
      </c>
      <c r="B1669" s="28" t="s">
        <v>66</v>
      </c>
      <c r="C1669" s="47">
        <v>130</v>
      </c>
      <c r="D1669" s="47">
        <v>114</v>
      </c>
    </row>
    <row r="1670" spans="1:4">
      <c r="A1670" s="27">
        <v>43667</v>
      </c>
      <c r="B1670" s="28" t="s">
        <v>66</v>
      </c>
      <c r="C1670" s="47">
        <v>75</v>
      </c>
      <c r="D1670" s="47">
        <v>70</v>
      </c>
    </row>
    <row r="1671" spans="1:4">
      <c r="A1671" s="27">
        <v>43668</v>
      </c>
      <c r="B1671" s="28" t="s">
        <v>66</v>
      </c>
      <c r="C1671" s="47">
        <v>212</v>
      </c>
      <c r="D1671" s="47">
        <v>180</v>
      </c>
    </row>
    <row r="1672" spans="1:4">
      <c r="A1672" s="27">
        <v>43669</v>
      </c>
      <c r="B1672" s="28" t="s">
        <v>66</v>
      </c>
      <c r="C1672" s="47">
        <v>421</v>
      </c>
      <c r="D1672" s="47">
        <v>206</v>
      </c>
    </row>
    <row r="1673" spans="1:4">
      <c r="A1673" s="27">
        <v>43670</v>
      </c>
      <c r="B1673" s="28" t="s">
        <v>66</v>
      </c>
      <c r="C1673" s="47">
        <v>205</v>
      </c>
      <c r="D1673" s="47">
        <v>158</v>
      </c>
    </row>
    <row r="1674" spans="1:4">
      <c r="A1674" s="27">
        <v>43671</v>
      </c>
      <c r="B1674" s="28" t="s">
        <v>66</v>
      </c>
      <c r="C1674" s="47">
        <v>201</v>
      </c>
      <c r="D1674" s="47">
        <v>161</v>
      </c>
    </row>
    <row r="1675" spans="1:4">
      <c r="A1675" s="27">
        <v>43672</v>
      </c>
      <c r="B1675" s="28" t="s">
        <v>66</v>
      </c>
      <c r="C1675" s="47">
        <v>123</v>
      </c>
      <c r="D1675" s="47">
        <v>117</v>
      </c>
    </row>
    <row r="1676" spans="1:4">
      <c r="A1676" s="27">
        <v>43673</v>
      </c>
      <c r="B1676" s="28" t="s">
        <v>66</v>
      </c>
      <c r="C1676" s="47">
        <v>85</v>
      </c>
      <c r="D1676" s="47">
        <v>64</v>
      </c>
    </row>
    <row r="1677" spans="1:4">
      <c r="A1677" s="27">
        <v>43674</v>
      </c>
      <c r="B1677" s="28" t="s">
        <v>66</v>
      </c>
      <c r="C1677" s="47">
        <v>85</v>
      </c>
      <c r="D1677" s="47">
        <v>75</v>
      </c>
    </row>
    <row r="1678" spans="1:4">
      <c r="A1678" s="27">
        <v>43675</v>
      </c>
      <c r="B1678" s="28" t="s">
        <v>66</v>
      </c>
      <c r="C1678" s="47">
        <v>193</v>
      </c>
      <c r="D1678" s="47">
        <v>163</v>
      </c>
    </row>
    <row r="1679" spans="1:4">
      <c r="A1679" s="27">
        <v>43676</v>
      </c>
      <c r="B1679" s="28" t="s">
        <v>66</v>
      </c>
      <c r="C1679" s="47">
        <v>155</v>
      </c>
      <c r="D1679" s="47">
        <v>130</v>
      </c>
    </row>
    <row r="1680" spans="1:4">
      <c r="A1680" s="27">
        <v>43677</v>
      </c>
      <c r="B1680" s="28" t="s">
        <v>66</v>
      </c>
      <c r="C1680" s="47">
        <v>174</v>
      </c>
      <c r="D1680" s="47">
        <v>158</v>
      </c>
    </row>
    <row r="1681" spans="1:4">
      <c r="A1681" s="27">
        <v>43678</v>
      </c>
      <c r="B1681" s="28" t="s">
        <v>66</v>
      </c>
      <c r="C1681" s="47">
        <v>184</v>
      </c>
      <c r="D1681" s="47">
        <v>137</v>
      </c>
    </row>
    <row r="1682" spans="1:4">
      <c r="A1682" s="27">
        <v>43679</v>
      </c>
      <c r="B1682" s="28" t="s">
        <v>66</v>
      </c>
      <c r="C1682" s="47">
        <v>162</v>
      </c>
      <c r="D1682" s="47">
        <v>131</v>
      </c>
    </row>
    <row r="1683" spans="1:4">
      <c r="A1683" s="27">
        <v>43680</v>
      </c>
      <c r="B1683" s="28" t="s">
        <v>66</v>
      </c>
      <c r="C1683" s="47">
        <v>77</v>
      </c>
      <c r="D1683" s="47">
        <v>61</v>
      </c>
    </row>
    <row r="1684" spans="1:4">
      <c r="A1684" s="27">
        <v>43681</v>
      </c>
      <c r="B1684" s="28" t="s">
        <v>66</v>
      </c>
      <c r="C1684" s="47">
        <v>73</v>
      </c>
      <c r="D1684" s="47">
        <v>46</v>
      </c>
    </row>
    <row r="1685" spans="1:4">
      <c r="A1685" s="27">
        <v>43682</v>
      </c>
      <c r="B1685" s="28" t="s">
        <v>66</v>
      </c>
      <c r="C1685" s="47">
        <v>172</v>
      </c>
      <c r="D1685" s="47">
        <v>124</v>
      </c>
    </row>
    <row r="1686" spans="1:4">
      <c r="A1686" s="27">
        <v>43683</v>
      </c>
      <c r="B1686" s="28" t="s">
        <v>66</v>
      </c>
      <c r="C1686" s="47">
        <v>163</v>
      </c>
      <c r="D1686" s="47">
        <v>114</v>
      </c>
    </row>
    <row r="1687" spans="1:4">
      <c r="A1687" s="27">
        <v>43684</v>
      </c>
      <c r="B1687" s="28" t="s">
        <v>66</v>
      </c>
      <c r="C1687" s="47">
        <v>145</v>
      </c>
      <c r="D1687" s="47">
        <v>107</v>
      </c>
    </row>
    <row r="1688" spans="1:4">
      <c r="A1688" s="27">
        <v>43685</v>
      </c>
      <c r="B1688" s="28" t="s">
        <v>66</v>
      </c>
      <c r="C1688" s="47">
        <v>185</v>
      </c>
      <c r="D1688" s="47">
        <v>128</v>
      </c>
    </row>
    <row r="1689" spans="1:4">
      <c r="A1689" s="27">
        <v>43686</v>
      </c>
      <c r="B1689" s="28" t="s">
        <v>66</v>
      </c>
      <c r="C1689" s="47">
        <v>542</v>
      </c>
      <c r="D1689" s="47">
        <v>363</v>
      </c>
    </row>
    <row r="1690" spans="1:4">
      <c r="A1690" s="27">
        <v>43687</v>
      </c>
      <c r="B1690" s="28" t="s">
        <v>66</v>
      </c>
      <c r="C1690" s="47">
        <v>156</v>
      </c>
      <c r="D1690" s="47">
        <v>114</v>
      </c>
    </row>
    <row r="1691" spans="1:4">
      <c r="A1691" s="27">
        <v>43688</v>
      </c>
      <c r="B1691" s="28" t="s">
        <v>66</v>
      </c>
      <c r="C1691" s="47">
        <v>103</v>
      </c>
      <c r="D1691" s="47">
        <v>92</v>
      </c>
    </row>
    <row r="1692" spans="1:4">
      <c r="A1692" s="27">
        <v>43689</v>
      </c>
      <c r="B1692" s="28" t="s">
        <v>66</v>
      </c>
      <c r="C1692" s="47">
        <v>248</v>
      </c>
      <c r="D1692" s="47">
        <v>203</v>
      </c>
    </row>
    <row r="1693" spans="1:4">
      <c r="A1693" s="27">
        <v>43690</v>
      </c>
      <c r="B1693" s="28" t="s">
        <v>66</v>
      </c>
      <c r="C1693" s="47">
        <v>174</v>
      </c>
      <c r="D1693" s="47">
        <v>139</v>
      </c>
    </row>
    <row r="1694" spans="1:4">
      <c r="A1694" s="27">
        <v>43691</v>
      </c>
      <c r="B1694" s="28" t="s">
        <v>66</v>
      </c>
      <c r="C1694" s="47">
        <v>250</v>
      </c>
      <c r="D1694" s="47">
        <v>226</v>
      </c>
    </row>
    <row r="1695" spans="1:4">
      <c r="A1695" s="27">
        <v>43692</v>
      </c>
      <c r="B1695" s="28" t="s">
        <v>66</v>
      </c>
      <c r="C1695" s="47">
        <v>267</v>
      </c>
      <c r="D1695" s="47">
        <v>202</v>
      </c>
    </row>
    <row r="1696" spans="1:4">
      <c r="A1696" s="27">
        <v>43693</v>
      </c>
      <c r="B1696" s="28" t="s">
        <v>66</v>
      </c>
      <c r="C1696" s="47">
        <v>207</v>
      </c>
      <c r="D1696" s="47">
        <v>174</v>
      </c>
    </row>
    <row r="1697" spans="1:4">
      <c r="A1697" s="27">
        <v>43694</v>
      </c>
      <c r="B1697" s="28" t="s">
        <v>66</v>
      </c>
      <c r="C1697" s="47">
        <v>113</v>
      </c>
      <c r="D1697" s="47">
        <v>96</v>
      </c>
    </row>
    <row r="1698" spans="1:4">
      <c r="A1698" s="27">
        <v>43695</v>
      </c>
      <c r="B1698" s="28" t="s">
        <v>66</v>
      </c>
      <c r="C1698" s="47">
        <v>138</v>
      </c>
      <c r="D1698" s="47">
        <v>101</v>
      </c>
    </row>
    <row r="1699" spans="1:4">
      <c r="A1699" s="27">
        <v>43696</v>
      </c>
      <c r="B1699" s="28" t="s">
        <v>66</v>
      </c>
      <c r="C1699" s="47">
        <v>276</v>
      </c>
      <c r="D1699" s="47">
        <v>228</v>
      </c>
    </row>
    <row r="1700" spans="1:4">
      <c r="A1700" s="27">
        <v>43697</v>
      </c>
      <c r="B1700" s="28" t="s">
        <v>66</v>
      </c>
      <c r="C1700" s="47">
        <v>247</v>
      </c>
      <c r="D1700" s="47">
        <v>157</v>
      </c>
    </row>
    <row r="1701" spans="1:4">
      <c r="A1701" s="27">
        <v>43698</v>
      </c>
      <c r="B1701" s="28" t="s">
        <v>66</v>
      </c>
      <c r="C1701" s="47">
        <v>190</v>
      </c>
      <c r="D1701" s="47">
        <v>173</v>
      </c>
    </row>
    <row r="1702" spans="1:4">
      <c r="A1702" s="27">
        <v>43699</v>
      </c>
      <c r="B1702" s="28" t="s">
        <v>66</v>
      </c>
      <c r="C1702" s="47">
        <v>163</v>
      </c>
      <c r="D1702" s="47">
        <v>115</v>
      </c>
    </row>
    <row r="1703" spans="1:4">
      <c r="A1703" s="27">
        <v>43700</v>
      </c>
      <c r="B1703" s="28" t="s">
        <v>66</v>
      </c>
      <c r="C1703" s="47">
        <v>176</v>
      </c>
      <c r="D1703" s="47">
        <v>163</v>
      </c>
    </row>
    <row r="1704" spans="1:4">
      <c r="A1704" s="27">
        <v>43701</v>
      </c>
      <c r="B1704" s="28" t="s">
        <v>66</v>
      </c>
      <c r="C1704" s="47">
        <v>139</v>
      </c>
      <c r="D1704" s="47">
        <v>115</v>
      </c>
    </row>
    <row r="1705" spans="1:4">
      <c r="A1705" s="27">
        <v>43702</v>
      </c>
      <c r="B1705" s="28" t="s">
        <v>66</v>
      </c>
      <c r="C1705" s="47">
        <v>43</v>
      </c>
      <c r="D1705" s="47">
        <v>41</v>
      </c>
    </row>
    <row r="1706" spans="1:4">
      <c r="A1706" s="27">
        <v>43703</v>
      </c>
      <c r="B1706" s="28" t="s">
        <v>66</v>
      </c>
      <c r="C1706" s="47">
        <v>205</v>
      </c>
      <c r="D1706" s="47">
        <v>183</v>
      </c>
    </row>
    <row r="1707" spans="1:4">
      <c r="A1707" s="27">
        <v>43704</v>
      </c>
      <c r="B1707" s="28" t="s">
        <v>66</v>
      </c>
      <c r="C1707" s="47">
        <v>142</v>
      </c>
      <c r="D1707" s="47">
        <v>139</v>
      </c>
    </row>
    <row r="1708" spans="1:4">
      <c r="A1708" s="27">
        <v>43705</v>
      </c>
      <c r="B1708" s="28" t="s">
        <v>66</v>
      </c>
      <c r="C1708" s="47">
        <v>192</v>
      </c>
      <c r="D1708" s="47">
        <v>167</v>
      </c>
    </row>
    <row r="1709" spans="1:4">
      <c r="A1709" s="27">
        <v>43706</v>
      </c>
      <c r="B1709" s="28" t="s">
        <v>66</v>
      </c>
      <c r="C1709" s="47">
        <v>178</v>
      </c>
      <c r="D1709" s="47">
        <v>158</v>
      </c>
    </row>
    <row r="1710" spans="1:4">
      <c r="A1710" s="27">
        <v>43707</v>
      </c>
      <c r="B1710" s="28" t="s">
        <v>66</v>
      </c>
      <c r="C1710" s="47">
        <v>232</v>
      </c>
      <c r="D1710" s="47">
        <v>213</v>
      </c>
    </row>
    <row r="1711" spans="1:4">
      <c r="A1711" s="27">
        <v>43708</v>
      </c>
      <c r="B1711" s="28" t="s">
        <v>66</v>
      </c>
      <c r="C1711" s="47">
        <v>119</v>
      </c>
      <c r="D1711" s="47">
        <v>105</v>
      </c>
    </row>
    <row r="1712" spans="1:4">
      <c r="A1712" s="27">
        <v>43709</v>
      </c>
      <c r="B1712" s="28" t="s">
        <v>66</v>
      </c>
      <c r="C1712" s="47">
        <v>70</v>
      </c>
      <c r="D1712" s="47">
        <v>58</v>
      </c>
    </row>
    <row r="1713" spans="1:4">
      <c r="A1713" s="27">
        <v>43710</v>
      </c>
      <c r="B1713" s="28" t="s">
        <v>66</v>
      </c>
      <c r="C1713" s="47">
        <v>151</v>
      </c>
      <c r="D1713" s="47">
        <v>142</v>
      </c>
    </row>
    <row r="1714" spans="1:4">
      <c r="A1714" s="27">
        <v>43711</v>
      </c>
      <c r="B1714" s="28" t="s">
        <v>66</v>
      </c>
      <c r="C1714" s="47">
        <v>180</v>
      </c>
      <c r="D1714" s="47">
        <v>161</v>
      </c>
    </row>
    <row r="1715" spans="1:4">
      <c r="A1715" s="27">
        <v>43712</v>
      </c>
      <c r="B1715" s="28" t="s">
        <v>66</v>
      </c>
      <c r="C1715" s="47">
        <v>179</v>
      </c>
      <c r="D1715" s="47">
        <v>128</v>
      </c>
    </row>
    <row r="1716" spans="1:4">
      <c r="A1716" s="27">
        <v>43713</v>
      </c>
      <c r="B1716" s="28" t="s">
        <v>66</v>
      </c>
      <c r="C1716" s="47">
        <v>182</v>
      </c>
      <c r="D1716" s="47">
        <v>150</v>
      </c>
    </row>
    <row r="1717" spans="1:4">
      <c r="A1717" s="27">
        <v>43714</v>
      </c>
      <c r="B1717" s="28" t="s">
        <v>66</v>
      </c>
      <c r="C1717" s="47">
        <v>173</v>
      </c>
      <c r="D1717" s="47">
        <v>136</v>
      </c>
    </row>
    <row r="1718" spans="1:4">
      <c r="A1718" s="27">
        <v>43715</v>
      </c>
      <c r="B1718" s="28" t="s">
        <v>66</v>
      </c>
      <c r="C1718" s="47">
        <v>144</v>
      </c>
      <c r="D1718" s="47">
        <v>128</v>
      </c>
    </row>
    <row r="1719" spans="1:4">
      <c r="A1719" s="27">
        <v>43716</v>
      </c>
      <c r="B1719" s="28" t="s">
        <v>66</v>
      </c>
      <c r="C1719" s="47">
        <v>103</v>
      </c>
      <c r="D1719" s="47">
        <v>90</v>
      </c>
    </row>
    <row r="1720" spans="1:4">
      <c r="A1720" s="27">
        <v>43717</v>
      </c>
      <c r="B1720" s="28" t="s">
        <v>66</v>
      </c>
      <c r="C1720" s="47">
        <v>262</v>
      </c>
      <c r="D1720" s="47">
        <v>216</v>
      </c>
    </row>
    <row r="1721" spans="1:4">
      <c r="A1721" s="27">
        <v>43718</v>
      </c>
      <c r="B1721" s="28" t="s">
        <v>66</v>
      </c>
      <c r="C1721" s="47">
        <v>197</v>
      </c>
      <c r="D1721" s="47">
        <v>184</v>
      </c>
    </row>
    <row r="1722" spans="1:4">
      <c r="A1722" s="27">
        <v>43719</v>
      </c>
      <c r="B1722" s="28" t="s">
        <v>66</v>
      </c>
      <c r="C1722" s="47">
        <v>161</v>
      </c>
      <c r="D1722" s="47">
        <v>150</v>
      </c>
    </row>
    <row r="1723" spans="1:4">
      <c r="A1723" s="27">
        <v>43720</v>
      </c>
      <c r="B1723" s="28" t="s">
        <v>66</v>
      </c>
      <c r="C1723" s="47">
        <v>159</v>
      </c>
      <c r="D1723" s="47">
        <v>151</v>
      </c>
    </row>
    <row r="1724" spans="1:4">
      <c r="A1724" s="27">
        <v>43721</v>
      </c>
      <c r="B1724" s="28" t="s">
        <v>66</v>
      </c>
      <c r="C1724" s="47">
        <v>175</v>
      </c>
      <c r="D1724" s="47">
        <v>148</v>
      </c>
    </row>
    <row r="1725" spans="1:4">
      <c r="A1725" s="27">
        <v>43722</v>
      </c>
      <c r="B1725" s="28" t="s">
        <v>66</v>
      </c>
      <c r="C1725" s="47">
        <v>111</v>
      </c>
      <c r="D1725" s="47">
        <v>102</v>
      </c>
    </row>
    <row r="1726" spans="1:4">
      <c r="A1726" s="27">
        <v>43723</v>
      </c>
      <c r="B1726" s="28" t="s">
        <v>66</v>
      </c>
      <c r="C1726" s="47">
        <v>48</v>
      </c>
      <c r="D1726" s="47">
        <v>45</v>
      </c>
    </row>
    <row r="1727" spans="1:4">
      <c r="A1727" s="27">
        <v>43724</v>
      </c>
      <c r="B1727" s="28" t="s">
        <v>66</v>
      </c>
      <c r="C1727" s="47">
        <v>234</v>
      </c>
      <c r="D1727" s="47">
        <v>194</v>
      </c>
    </row>
    <row r="1728" spans="1:4">
      <c r="A1728" s="27">
        <v>43725</v>
      </c>
      <c r="B1728" s="28" t="s">
        <v>66</v>
      </c>
      <c r="C1728" s="47">
        <v>170</v>
      </c>
      <c r="D1728" s="47">
        <v>160</v>
      </c>
    </row>
    <row r="1729" spans="1:4">
      <c r="A1729" s="27">
        <v>43726</v>
      </c>
      <c r="B1729" s="28" t="s">
        <v>66</v>
      </c>
      <c r="C1729" s="47">
        <v>201</v>
      </c>
      <c r="D1729" s="47">
        <v>127</v>
      </c>
    </row>
    <row r="1730" spans="1:4">
      <c r="A1730" s="27">
        <v>43727</v>
      </c>
      <c r="B1730" s="28" t="s">
        <v>66</v>
      </c>
      <c r="C1730" s="47">
        <v>177</v>
      </c>
      <c r="D1730" s="47">
        <v>146</v>
      </c>
    </row>
    <row r="1731" spans="1:4">
      <c r="A1731" s="27">
        <v>43728</v>
      </c>
      <c r="B1731" s="28" t="s">
        <v>66</v>
      </c>
      <c r="C1731" s="47">
        <v>158</v>
      </c>
      <c r="D1731" s="47">
        <v>127</v>
      </c>
    </row>
    <row r="1732" spans="1:4">
      <c r="A1732" s="27">
        <v>43729</v>
      </c>
      <c r="B1732" s="28" t="s">
        <v>66</v>
      </c>
      <c r="C1732" s="47">
        <v>184</v>
      </c>
      <c r="D1732" s="47">
        <v>124</v>
      </c>
    </row>
    <row r="1733" spans="1:4">
      <c r="A1733" s="27">
        <v>43730</v>
      </c>
      <c r="B1733" s="28" t="s">
        <v>66</v>
      </c>
      <c r="C1733" s="47">
        <v>61</v>
      </c>
      <c r="D1733" s="47">
        <v>59</v>
      </c>
    </row>
    <row r="1734" spans="1:4">
      <c r="A1734" s="27">
        <v>43731</v>
      </c>
      <c r="B1734" s="28" t="s">
        <v>66</v>
      </c>
      <c r="C1734" s="47">
        <v>179</v>
      </c>
      <c r="D1734" s="47">
        <v>109</v>
      </c>
    </row>
    <row r="1735" spans="1:4">
      <c r="A1735" s="27">
        <v>43732</v>
      </c>
      <c r="B1735" s="28" t="s">
        <v>66</v>
      </c>
      <c r="C1735" s="47">
        <v>167</v>
      </c>
      <c r="D1735" s="47">
        <v>130</v>
      </c>
    </row>
    <row r="1736" spans="1:4">
      <c r="A1736" s="27">
        <v>43733</v>
      </c>
      <c r="B1736" s="28" t="s">
        <v>66</v>
      </c>
      <c r="C1736" s="47">
        <v>299</v>
      </c>
      <c r="D1736" s="47">
        <v>208</v>
      </c>
    </row>
    <row r="1737" spans="1:4">
      <c r="A1737" s="27">
        <v>43734</v>
      </c>
      <c r="B1737" s="28" t="s">
        <v>66</v>
      </c>
      <c r="C1737" s="47">
        <v>155</v>
      </c>
      <c r="D1737" s="47">
        <v>134</v>
      </c>
    </row>
    <row r="1738" spans="1:4">
      <c r="A1738" s="27">
        <v>43735</v>
      </c>
      <c r="B1738" s="28" t="s">
        <v>66</v>
      </c>
      <c r="C1738" s="47">
        <v>124</v>
      </c>
      <c r="D1738" s="47">
        <v>109</v>
      </c>
    </row>
    <row r="1739" spans="1:4">
      <c r="A1739" s="27">
        <v>43736</v>
      </c>
      <c r="B1739" s="28" t="s">
        <v>66</v>
      </c>
      <c r="C1739" s="47">
        <v>95</v>
      </c>
      <c r="D1739" s="47">
        <v>85</v>
      </c>
    </row>
    <row r="1740" spans="1:4">
      <c r="A1740" s="27">
        <v>43737</v>
      </c>
      <c r="B1740" s="28" t="s">
        <v>66</v>
      </c>
      <c r="C1740" s="47">
        <v>87</v>
      </c>
      <c r="D1740" s="47">
        <v>54</v>
      </c>
    </row>
    <row r="1741" spans="1:4">
      <c r="A1741" s="27">
        <v>43738</v>
      </c>
      <c r="B1741" s="28" t="s">
        <v>66</v>
      </c>
      <c r="C1741" s="47">
        <v>213</v>
      </c>
      <c r="D1741" s="47">
        <v>190</v>
      </c>
    </row>
    <row r="1742" spans="1:4">
      <c r="A1742" s="27">
        <v>43739</v>
      </c>
      <c r="B1742" s="28" t="s">
        <v>66</v>
      </c>
      <c r="C1742" s="47">
        <v>185</v>
      </c>
      <c r="D1742" s="47">
        <v>157</v>
      </c>
    </row>
    <row r="1743" spans="1:4">
      <c r="A1743" s="27">
        <v>43740</v>
      </c>
      <c r="B1743" s="28" t="s">
        <v>66</v>
      </c>
      <c r="C1743" s="47">
        <v>174</v>
      </c>
      <c r="D1743" s="47">
        <v>140</v>
      </c>
    </row>
    <row r="1744" spans="1:4">
      <c r="A1744" s="27">
        <v>43741</v>
      </c>
      <c r="B1744" s="28" t="s">
        <v>66</v>
      </c>
      <c r="C1744" s="47">
        <v>182</v>
      </c>
      <c r="D1744" s="47">
        <v>147</v>
      </c>
    </row>
    <row r="1745" spans="1:4">
      <c r="A1745" s="27">
        <v>43742</v>
      </c>
      <c r="B1745" s="28" t="s">
        <v>66</v>
      </c>
      <c r="C1745" s="47">
        <v>189</v>
      </c>
      <c r="D1745" s="47">
        <v>136</v>
      </c>
    </row>
    <row r="1746" spans="1:4">
      <c r="A1746" s="27">
        <v>43743</v>
      </c>
      <c r="B1746" s="28" t="s">
        <v>66</v>
      </c>
      <c r="C1746" s="47">
        <v>126</v>
      </c>
      <c r="D1746" s="47">
        <v>100</v>
      </c>
    </row>
    <row r="1747" spans="1:4">
      <c r="A1747" s="27">
        <v>43744</v>
      </c>
      <c r="B1747" s="28" t="s">
        <v>66</v>
      </c>
      <c r="C1747" s="47">
        <v>58</v>
      </c>
      <c r="D1747" s="47">
        <v>52</v>
      </c>
    </row>
    <row r="1748" spans="1:4">
      <c r="A1748" s="27">
        <v>43745</v>
      </c>
      <c r="B1748" s="28" t="s">
        <v>66</v>
      </c>
      <c r="C1748" s="47">
        <v>124</v>
      </c>
      <c r="D1748" s="47">
        <v>100</v>
      </c>
    </row>
    <row r="1749" spans="1:4">
      <c r="A1749" s="27">
        <v>43746</v>
      </c>
      <c r="B1749" s="28" t="s">
        <v>66</v>
      </c>
      <c r="C1749" s="47">
        <v>179</v>
      </c>
      <c r="D1749" s="47">
        <v>129</v>
      </c>
    </row>
    <row r="1750" spans="1:4">
      <c r="A1750" s="27">
        <v>43747</v>
      </c>
      <c r="B1750" s="28" t="s">
        <v>66</v>
      </c>
      <c r="C1750" s="47">
        <v>142</v>
      </c>
      <c r="D1750" s="47">
        <v>121</v>
      </c>
    </row>
    <row r="1751" spans="1:4">
      <c r="A1751" s="27">
        <v>43748</v>
      </c>
      <c r="B1751" s="28" t="s">
        <v>66</v>
      </c>
      <c r="C1751" s="47">
        <v>131</v>
      </c>
      <c r="D1751" s="47">
        <v>105</v>
      </c>
    </row>
    <row r="1752" spans="1:4">
      <c r="A1752" s="27">
        <v>43749</v>
      </c>
      <c r="B1752" s="28" t="s">
        <v>66</v>
      </c>
      <c r="C1752" s="47">
        <v>149</v>
      </c>
      <c r="D1752" s="47">
        <v>108</v>
      </c>
    </row>
    <row r="1753" spans="1:4">
      <c r="A1753" s="27">
        <v>43750</v>
      </c>
      <c r="B1753" s="28" t="s">
        <v>66</v>
      </c>
      <c r="C1753" s="47">
        <v>111</v>
      </c>
      <c r="D1753" s="47">
        <v>102</v>
      </c>
    </row>
    <row r="1754" spans="1:4">
      <c r="A1754" s="27">
        <v>43751</v>
      </c>
      <c r="B1754" s="28" t="s">
        <v>66</v>
      </c>
      <c r="C1754" s="47">
        <v>47</v>
      </c>
      <c r="D1754" s="47">
        <v>40</v>
      </c>
    </row>
    <row r="1755" spans="1:4">
      <c r="A1755" s="27">
        <v>43752</v>
      </c>
      <c r="B1755" s="28" t="s">
        <v>66</v>
      </c>
      <c r="C1755" s="47">
        <v>162</v>
      </c>
      <c r="D1755" s="47">
        <v>119</v>
      </c>
    </row>
    <row r="1756" spans="1:4">
      <c r="A1756" s="27">
        <v>43753</v>
      </c>
      <c r="B1756" s="28" t="s">
        <v>66</v>
      </c>
      <c r="C1756" s="47">
        <v>133</v>
      </c>
      <c r="D1756" s="47">
        <v>115</v>
      </c>
    </row>
    <row r="1757" spans="1:4">
      <c r="A1757" s="27">
        <v>43754</v>
      </c>
      <c r="B1757" s="28" t="s">
        <v>66</v>
      </c>
      <c r="C1757" s="47">
        <v>228</v>
      </c>
      <c r="D1757" s="47">
        <v>160</v>
      </c>
    </row>
    <row r="1758" spans="1:4">
      <c r="A1758" s="27">
        <v>43755</v>
      </c>
      <c r="B1758" s="28" t="s">
        <v>66</v>
      </c>
      <c r="C1758" s="47">
        <v>236</v>
      </c>
      <c r="D1758" s="47">
        <v>170</v>
      </c>
    </row>
    <row r="1759" spans="1:4">
      <c r="A1759" s="27">
        <v>43756</v>
      </c>
      <c r="B1759" s="28" t="s">
        <v>66</v>
      </c>
      <c r="C1759" s="47">
        <v>156</v>
      </c>
      <c r="D1759" s="47">
        <v>114</v>
      </c>
    </row>
    <row r="1760" spans="1:4">
      <c r="A1760" s="27">
        <v>43757</v>
      </c>
      <c r="B1760" s="28" t="s">
        <v>66</v>
      </c>
      <c r="C1760" s="47">
        <v>104</v>
      </c>
      <c r="D1760" s="47">
        <v>88</v>
      </c>
    </row>
    <row r="1761" spans="1:4">
      <c r="A1761" s="27">
        <v>43758</v>
      </c>
      <c r="B1761" s="28" t="s">
        <v>66</v>
      </c>
      <c r="C1761" s="47">
        <v>52</v>
      </c>
      <c r="D1761" s="47">
        <v>51</v>
      </c>
    </row>
    <row r="1762" spans="1:4">
      <c r="A1762" s="27">
        <v>43759</v>
      </c>
      <c r="B1762" s="28" t="s">
        <v>66</v>
      </c>
      <c r="C1762" s="47">
        <v>187</v>
      </c>
      <c r="D1762" s="47">
        <v>144</v>
      </c>
    </row>
    <row r="1763" spans="1:4">
      <c r="A1763" s="27">
        <v>43760</v>
      </c>
      <c r="B1763" s="28" t="s">
        <v>66</v>
      </c>
      <c r="C1763" s="47">
        <v>152</v>
      </c>
      <c r="D1763" s="47">
        <v>121</v>
      </c>
    </row>
    <row r="1764" spans="1:4">
      <c r="A1764" s="27">
        <v>43761</v>
      </c>
      <c r="B1764" s="28" t="s">
        <v>66</v>
      </c>
      <c r="C1764" s="47">
        <v>160</v>
      </c>
      <c r="D1764" s="47">
        <v>123</v>
      </c>
    </row>
    <row r="1765" spans="1:4">
      <c r="A1765" s="27">
        <v>43762</v>
      </c>
      <c r="B1765" s="28" t="s">
        <v>66</v>
      </c>
      <c r="C1765" s="47">
        <v>202</v>
      </c>
      <c r="D1765" s="47">
        <v>168</v>
      </c>
    </row>
    <row r="1766" spans="1:4">
      <c r="A1766" s="27">
        <v>43763</v>
      </c>
      <c r="B1766" s="28" t="s">
        <v>66</v>
      </c>
      <c r="C1766" s="47">
        <v>174</v>
      </c>
      <c r="D1766" s="47">
        <v>137</v>
      </c>
    </row>
    <row r="1767" spans="1:4">
      <c r="A1767" s="27">
        <v>43764</v>
      </c>
      <c r="B1767" s="28" t="s">
        <v>66</v>
      </c>
      <c r="C1767" s="47">
        <v>124</v>
      </c>
      <c r="D1767" s="47">
        <v>73</v>
      </c>
    </row>
    <row r="1768" spans="1:4">
      <c r="A1768" s="27">
        <v>43765</v>
      </c>
      <c r="B1768" s="28" t="s">
        <v>66</v>
      </c>
      <c r="C1768" s="47">
        <v>52</v>
      </c>
      <c r="D1768" s="47">
        <v>48</v>
      </c>
    </row>
    <row r="1769" spans="1:4">
      <c r="A1769" s="27">
        <v>43766</v>
      </c>
      <c r="B1769" s="28" t="s">
        <v>66</v>
      </c>
      <c r="C1769" s="47">
        <v>233</v>
      </c>
      <c r="D1769" s="47">
        <v>199</v>
      </c>
    </row>
    <row r="1770" spans="1:4">
      <c r="A1770" s="27">
        <v>43767</v>
      </c>
      <c r="B1770" s="28" t="s">
        <v>66</v>
      </c>
      <c r="C1770" s="47">
        <v>205</v>
      </c>
      <c r="D1770" s="47">
        <v>182</v>
      </c>
    </row>
    <row r="1771" spans="1:4">
      <c r="A1771" s="27">
        <v>43768</v>
      </c>
      <c r="B1771" s="28" t="s">
        <v>66</v>
      </c>
      <c r="C1771" s="47">
        <v>199</v>
      </c>
      <c r="D1771" s="47">
        <v>176</v>
      </c>
    </row>
    <row r="1772" spans="1:4">
      <c r="A1772" s="27">
        <v>43769</v>
      </c>
      <c r="B1772" s="28" t="s">
        <v>66</v>
      </c>
      <c r="C1772" s="47">
        <v>187</v>
      </c>
      <c r="D1772" s="47">
        <v>144</v>
      </c>
    </row>
    <row r="1773" spans="1:4">
      <c r="A1773" s="27">
        <v>43770</v>
      </c>
      <c r="B1773" s="28" t="s">
        <v>66</v>
      </c>
      <c r="C1773" s="47">
        <v>188</v>
      </c>
      <c r="D1773" s="47">
        <v>135</v>
      </c>
    </row>
    <row r="1774" spans="1:4">
      <c r="A1774" s="27">
        <v>43771</v>
      </c>
      <c r="B1774" s="28" t="s">
        <v>66</v>
      </c>
      <c r="C1774" s="47">
        <v>191</v>
      </c>
      <c r="D1774" s="47">
        <v>148</v>
      </c>
    </row>
    <row r="1775" spans="1:4">
      <c r="A1775" s="27">
        <v>43772</v>
      </c>
      <c r="B1775" s="28" t="s">
        <v>66</v>
      </c>
      <c r="C1775" s="47">
        <v>64</v>
      </c>
      <c r="D1775" s="47">
        <v>55</v>
      </c>
    </row>
    <row r="1776" spans="1:4">
      <c r="A1776" s="27">
        <v>43773</v>
      </c>
      <c r="B1776" s="28" t="s">
        <v>66</v>
      </c>
      <c r="C1776" s="47">
        <v>170</v>
      </c>
      <c r="D1776" s="47">
        <v>156</v>
      </c>
    </row>
    <row r="1777" spans="1:4">
      <c r="A1777" s="27">
        <v>43774</v>
      </c>
      <c r="B1777" s="28" t="s">
        <v>66</v>
      </c>
      <c r="C1777" s="47">
        <v>68</v>
      </c>
      <c r="D1777" s="47">
        <v>62</v>
      </c>
    </row>
    <row r="1778" spans="1:4">
      <c r="A1778" s="27">
        <v>43775</v>
      </c>
      <c r="B1778" s="28" t="s">
        <v>66</v>
      </c>
      <c r="C1778" s="47">
        <v>190</v>
      </c>
      <c r="D1778" s="47">
        <v>148</v>
      </c>
    </row>
    <row r="1779" spans="1:4">
      <c r="A1779" s="27">
        <v>43776</v>
      </c>
      <c r="B1779" s="28" t="s">
        <v>66</v>
      </c>
      <c r="C1779" s="47">
        <v>221</v>
      </c>
      <c r="D1779" s="47">
        <v>157</v>
      </c>
    </row>
    <row r="1780" spans="1:4">
      <c r="A1780" s="27">
        <v>43777</v>
      </c>
      <c r="B1780" s="28" t="s">
        <v>66</v>
      </c>
      <c r="C1780" s="47">
        <v>183</v>
      </c>
      <c r="D1780" s="47">
        <v>118</v>
      </c>
    </row>
    <row r="1781" spans="1:4">
      <c r="A1781" s="27">
        <v>43778</v>
      </c>
      <c r="B1781" s="28" t="s">
        <v>66</v>
      </c>
      <c r="C1781" s="47">
        <v>102</v>
      </c>
      <c r="D1781" s="47">
        <v>79</v>
      </c>
    </row>
    <row r="1782" spans="1:4">
      <c r="A1782" s="27">
        <v>43779</v>
      </c>
      <c r="B1782" s="28" t="s">
        <v>66</v>
      </c>
      <c r="C1782" s="47">
        <v>43</v>
      </c>
      <c r="D1782" s="47">
        <v>43</v>
      </c>
    </row>
    <row r="1783" spans="1:4">
      <c r="A1783" s="27">
        <v>43780</v>
      </c>
      <c r="B1783" s="28" t="s">
        <v>66</v>
      </c>
      <c r="C1783" s="47">
        <v>368</v>
      </c>
      <c r="D1783" s="47">
        <v>183</v>
      </c>
    </row>
    <row r="1784" spans="1:4">
      <c r="A1784" s="27">
        <v>43781</v>
      </c>
      <c r="B1784" s="28" t="s">
        <v>66</v>
      </c>
      <c r="C1784" s="47">
        <v>200</v>
      </c>
      <c r="D1784" s="47">
        <v>144</v>
      </c>
    </row>
    <row r="1785" spans="1:4">
      <c r="A1785" s="27">
        <v>43782</v>
      </c>
      <c r="B1785" s="28" t="s">
        <v>66</v>
      </c>
      <c r="C1785" s="47">
        <v>197</v>
      </c>
      <c r="D1785" s="47">
        <v>171</v>
      </c>
    </row>
    <row r="1786" spans="1:4">
      <c r="A1786" s="27">
        <v>43783</v>
      </c>
      <c r="B1786" s="28" t="s">
        <v>66</v>
      </c>
      <c r="C1786" s="47">
        <v>160</v>
      </c>
      <c r="D1786" s="47">
        <v>135</v>
      </c>
    </row>
    <row r="1787" spans="1:4">
      <c r="A1787" s="27">
        <v>43784</v>
      </c>
      <c r="B1787" s="28" t="s">
        <v>66</v>
      </c>
      <c r="C1787" s="47">
        <v>147</v>
      </c>
      <c r="D1787" s="47">
        <v>125</v>
      </c>
    </row>
    <row r="1788" spans="1:4">
      <c r="A1788" s="27">
        <v>43785</v>
      </c>
      <c r="B1788" s="28" t="s">
        <v>66</v>
      </c>
      <c r="C1788" s="47">
        <v>101</v>
      </c>
      <c r="D1788" s="47">
        <v>85</v>
      </c>
    </row>
    <row r="1789" spans="1:4">
      <c r="A1789" s="27">
        <v>43786</v>
      </c>
      <c r="B1789" s="28" t="s">
        <v>66</v>
      </c>
      <c r="C1789" s="47">
        <v>61</v>
      </c>
      <c r="D1789" s="47">
        <v>59</v>
      </c>
    </row>
    <row r="1790" spans="1:4">
      <c r="A1790" s="27">
        <v>43787</v>
      </c>
      <c r="B1790" s="28" t="s">
        <v>66</v>
      </c>
      <c r="C1790" s="47">
        <v>146</v>
      </c>
      <c r="D1790" s="47">
        <v>127</v>
      </c>
    </row>
    <row r="1791" spans="1:4">
      <c r="A1791" s="27">
        <v>43788</v>
      </c>
      <c r="B1791" s="28" t="s">
        <v>66</v>
      </c>
      <c r="C1791" s="47">
        <v>168</v>
      </c>
      <c r="D1791" s="47">
        <v>143</v>
      </c>
    </row>
    <row r="1792" spans="1:4">
      <c r="A1792" s="27">
        <v>43789</v>
      </c>
      <c r="B1792" s="28" t="s">
        <v>66</v>
      </c>
      <c r="C1792" s="47">
        <v>188</v>
      </c>
      <c r="D1792" s="47">
        <v>146</v>
      </c>
    </row>
    <row r="1793" spans="1:4">
      <c r="A1793" s="27">
        <v>43790</v>
      </c>
      <c r="B1793" s="28" t="s">
        <v>66</v>
      </c>
      <c r="C1793" s="47">
        <v>987</v>
      </c>
      <c r="D1793" s="47">
        <v>638</v>
      </c>
    </row>
    <row r="1794" spans="1:4">
      <c r="A1794" s="27">
        <v>43791</v>
      </c>
      <c r="B1794" s="28" t="s">
        <v>66</v>
      </c>
      <c r="C1794" s="47">
        <v>394</v>
      </c>
      <c r="D1794" s="47">
        <v>162</v>
      </c>
    </row>
    <row r="1795" spans="1:4">
      <c r="A1795" s="27">
        <v>43792</v>
      </c>
      <c r="B1795" s="28" t="s">
        <v>66</v>
      </c>
      <c r="C1795" s="47">
        <v>152</v>
      </c>
      <c r="D1795" s="47">
        <v>101</v>
      </c>
    </row>
    <row r="1796" spans="1:4">
      <c r="A1796" s="27">
        <v>43793</v>
      </c>
      <c r="B1796" s="28" t="s">
        <v>66</v>
      </c>
      <c r="C1796" s="47">
        <v>66</v>
      </c>
      <c r="D1796" s="47">
        <v>61</v>
      </c>
    </row>
    <row r="1797" spans="1:4">
      <c r="A1797" s="27">
        <v>43794</v>
      </c>
      <c r="B1797" s="28" t="s">
        <v>66</v>
      </c>
      <c r="C1797" s="47">
        <v>258</v>
      </c>
      <c r="D1797" s="47">
        <v>100</v>
      </c>
    </row>
    <row r="1798" spans="1:4">
      <c r="A1798" s="27">
        <v>43795</v>
      </c>
      <c r="B1798" s="28" t="s">
        <v>66</v>
      </c>
      <c r="C1798" s="47">
        <v>377</v>
      </c>
      <c r="D1798" s="47">
        <v>131</v>
      </c>
    </row>
    <row r="1799" spans="1:4">
      <c r="A1799" s="27">
        <v>43796</v>
      </c>
      <c r="B1799" s="28" t="s">
        <v>66</v>
      </c>
      <c r="C1799" s="47">
        <v>238</v>
      </c>
      <c r="D1799" s="47">
        <v>167</v>
      </c>
    </row>
    <row r="1800" spans="1:4">
      <c r="A1800" s="27">
        <v>43797</v>
      </c>
      <c r="B1800" s="28" t="s">
        <v>66</v>
      </c>
      <c r="C1800" s="47">
        <v>186</v>
      </c>
      <c r="D1800" s="47">
        <v>133</v>
      </c>
    </row>
    <row r="1801" spans="1:4">
      <c r="A1801" s="27">
        <v>43798</v>
      </c>
      <c r="B1801" s="28" t="s">
        <v>66</v>
      </c>
      <c r="C1801" s="47">
        <v>170</v>
      </c>
      <c r="D1801" s="47">
        <v>140</v>
      </c>
    </row>
    <row r="1802" spans="1:4">
      <c r="A1802" s="27">
        <v>43799</v>
      </c>
      <c r="B1802" s="28" t="s">
        <v>66</v>
      </c>
      <c r="C1802" s="47">
        <v>158</v>
      </c>
      <c r="D1802" s="47">
        <v>117</v>
      </c>
    </row>
    <row r="1803" spans="1:4">
      <c r="A1803" s="27">
        <v>43800</v>
      </c>
      <c r="B1803" s="28" t="s">
        <v>66</v>
      </c>
      <c r="C1803" s="47">
        <v>90</v>
      </c>
      <c r="D1803" s="47">
        <v>73</v>
      </c>
    </row>
    <row r="1804" spans="1:4">
      <c r="A1804" s="27">
        <v>43801</v>
      </c>
      <c r="B1804" s="28" t="s">
        <v>66</v>
      </c>
      <c r="C1804" s="47">
        <v>232</v>
      </c>
      <c r="D1804" s="47">
        <v>131</v>
      </c>
    </row>
    <row r="1805" spans="1:4">
      <c r="A1805" s="27">
        <v>43802</v>
      </c>
      <c r="B1805" s="28" t="s">
        <v>66</v>
      </c>
      <c r="C1805" s="47">
        <v>252</v>
      </c>
      <c r="D1805" s="47">
        <v>161</v>
      </c>
    </row>
    <row r="1806" spans="1:4">
      <c r="A1806" s="27">
        <v>43803</v>
      </c>
      <c r="B1806" s="28" t="s">
        <v>66</v>
      </c>
      <c r="C1806" s="47">
        <v>193</v>
      </c>
      <c r="D1806" s="47">
        <v>147</v>
      </c>
    </row>
    <row r="1807" spans="1:4">
      <c r="A1807" s="27">
        <v>43804</v>
      </c>
      <c r="B1807" s="28" t="s">
        <v>66</v>
      </c>
      <c r="C1807" s="47">
        <v>147</v>
      </c>
      <c r="D1807" s="47">
        <v>132</v>
      </c>
    </row>
    <row r="1808" spans="1:4">
      <c r="A1808" s="27">
        <v>43805</v>
      </c>
      <c r="B1808" s="28" t="s">
        <v>66</v>
      </c>
      <c r="C1808" s="47">
        <v>151</v>
      </c>
      <c r="D1808" s="47">
        <v>125</v>
      </c>
    </row>
    <row r="1809" spans="1:4">
      <c r="A1809" s="27">
        <v>43806</v>
      </c>
      <c r="B1809" s="28" t="s">
        <v>66</v>
      </c>
      <c r="C1809" s="47">
        <v>100</v>
      </c>
      <c r="D1809" s="47">
        <v>81</v>
      </c>
    </row>
    <row r="1810" spans="1:4">
      <c r="A1810" s="27">
        <v>43807</v>
      </c>
      <c r="B1810" s="28" t="s">
        <v>66</v>
      </c>
      <c r="C1810" s="47">
        <v>76</v>
      </c>
      <c r="D1810" s="47">
        <v>67</v>
      </c>
    </row>
    <row r="1811" spans="1:4">
      <c r="A1811" s="27">
        <v>43808</v>
      </c>
      <c r="B1811" s="28" t="s">
        <v>66</v>
      </c>
      <c r="C1811" s="47">
        <v>262</v>
      </c>
      <c r="D1811" s="47">
        <v>163</v>
      </c>
    </row>
    <row r="1812" spans="1:4">
      <c r="A1812" s="27">
        <v>43809</v>
      </c>
      <c r="B1812" s="28" t="s">
        <v>66</v>
      </c>
      <c r="C1812" s="47">
        <v>232</v>
      </c>
      <c r="D1812" s="47">
        <v>139</v>
      </c>
    </row>
    <row r="1813" spans="1:4">
      <c r="A1813" s="27">
        <v>43810</v>
      </c>
      <c r="B1813" s="28" t="s">
        <v>66</v>
      </c>
      <c r="C1813" s="47">
        <v>210</v>
      </c>
      <c r="D1813" s="47">
        <v>118</v>
      </c>
    </row>
    <row r="1814" spans="1:4">
      <c r="A1814" s="27">
        <v>43811</v>
      </c>
      <c r="B1814" s="28" t="s">
        <v>66</v>
      </c>
      <c r="C1814" s="47">
        <v>164</v>
      </c>
      <c r="D1814" s="47">
        <v>130</v>
      </c>
    </row>
    <row r="1815" spans="1:4">
      <c r="A1815" s="27">
        <v>43812</v>
      </c>
      <c r="B1815" s="28" t="s">
        <v>66</v>
      </c>
      <c r="C1815" s="47">
        <v>152</v>
      </c>
      <c r="D1815" s="47">
        <v>141</v>
      </c>
    </row>
    <row r="1816" spans="1:4">
      <c r="A1816" s="27">
        <v>43813</v>
      </c>
      <c r="B1816" s="28" t="s">
        <v>66</v>
      </c>
      <c r="C1816" s="47">
        <v>129</v>
      </c>
      <c r="D1816" s="47">
        <v>111</v>
      </c>
    </row>
    <row r="1817" spans="1:4">
      <c r="A1817" s="27">
        <v>43814</v>
      </c>
      <c r="B1817" s="28" t="s">
        <v>66</v>
      </c>
      <c r="C1817" s="47">
        <v>78</v>
      </c>
      <c r="D1817" s="47">
        <v>71</v>
      </c>
    </row>
    <row r="1818" spans="1:4">
      <c r="A1818" s="27">
        <v>43815</v>
      </c>
      <c r="B1818" s="28" t="s">
        <v>66</v>
      </c>
      <c r="C1818" s="47">
        <v>168</v>
      </c>
      <c r="D1818" s="47">
        <v>131</v>
      </c>
    </row>
    <row r="1819" spans="1:4">
      <c r="A1819" s="27">
        <v>43816</v>
      </c>
      <c r="B1819" s="28" t="s">
        <v>66</v>
      </c>
      <c r="C1819" s="47">
        <v>161</v>
      </c>
      <c r="D1819" s="47">
        <v>111</v>
      </c>
    </row>
    <row r="1820" spans="1:4">
      <c r="A1820" s="27">
        <v>43817</v>
      </c>
      <c r="B1820" s="28" t="s">
        <v>66</v>
      </c>
      <c r="C1820" s="47">
        <v>462</v>
      </c>
      <c r="D1820" s="47">
        <v>178</v>
      </c>
    </row>
    <row r="1821" spans="1:4">
      <c r="A1821" s="27">
        <v>43818</v>
      </c>
      <c r="B1821" s="28" t="s">
        <v>66</v>
      </c>
      <c r="C1821" s="47">
        <v>246</v>
      </c>
      <c r="D1821" s="47">
        <v>200</v>
      </c>
    </row>
    <row r="1822" spans="1:4">
      <c r="A1822" s="27">
        <v>43819</v>
      </c>
      <c r="B1822" s="28" t="s">
        <v>66</v>
      </c>
      <c r="C1822" s="47">
        <v>885</v>
      </c>
      <c r="D1822" s="47">
        <v>276</v>
      </c>
    </row>
    <row r="1823" spans="1:4">
      <c r="A1823" s="27">
        <v>43820</v>
      </c>
      <c r="B1823" s="28" t="s">
        <v>66</v>
      </c>
      <c r="C1823" s="47">
        <v>349</v>
      </c>
      <c r="D1823" s="47">
        <v>135</v>
      </c>
    </row>
    <row r="1824" spans="1:4">
      <c r="A1824" s="27">
        <v>43821</v>
      </c>
      <c r="B1824" s="28" t="s">
        <v>66</v>
      </c>
      <c r="C1824" s="47">
        <v>52</v>
      </c>
      <c r="D1824" s="47">
        <v>43</v>
      </c>
    </row>
    <row r="1825" spans="1:4">
      <c r="A1825" s="27">
        <v>43822</v>
      </c>
      <c r="B1825" s="28" t="s">
        <v>66</v>
      </c>
      <c r="C1825" s="47">
        <v>148</v>
      </c>
      <c r="D1825" s="47">
        <v>129</v>
      </c>
    </row>
    <row r="1826" spans="1:4">
      <c r="A1826" s="27">
        <v>43823</v>
      </c>
      <c r="B1826" s="28" t="s">
        <v>66</v>
      </c>
      <c r="C1826" s="47">
        <v>94</v>
      </c>
      <c r="D1826" s="47">
        <v>92</v>
      </c>
    </row>
    <row r="1827" spans="1:4">
      <c r="A1827" s="27">
        <v>43824</v>
      </c>
      <c r="B1827" s="28" t="s">
        <v>66</v>
      </c>
      <c r="C1827" s="47">
        <v>53</v>
      </c>
      <c r="D1827" s="47">
        <v>49</v>
      </c>
    </row>
    <row r="1828" spans="1:4">
      <c r="A1828" s="27">
        <v>43825</v>
      </c>
      <c r="B1828" s="28" t="s">
        <v>66</v>
      </c>
      <c r="C1828" s="47">
        <v>53</v>
      </c>
      <c r="D1828" s="47">
        <v>51</v>
      </c>
    </row>
    <row r="1829" spans="1:4">
      <c r="A1829" s="27">
        <v>43826</v>
      </c>
      <c r="B1829" s="28" t="s">
        <v>66</v>
      </c>
      <c r="C1829" s="47">
        <v>109</v>
      </c>
      <c r="D1829" s="47">
        <v>93</v>
      </c>
    </row>
    <row r="1830" spans="1:4">
      <c r="A1830" s="27">
        <v>43827</v>
      </c>
      <c r="B1830" s="28" t="s">
        <v>66</v>
      </c>
      <c r="C1830" s="47">
        <v>70</v>
      </c>
      <c r="D1830" s="47">
        <v>61</v>
      </c>
    </row>
    <row r="1831" spans="1:4">
      <c r="A1831" s="27">
        <v>43828</v>
      </c>
      <c r="B1831" s="28" t="s">
        <v>66</v>
      </c>
      <c r="C1831" s="47">
        <v>85</v>
      </c>
      <c r="D1831" s="47">
        <v>68</v>
      </c>
    </row>
    <row r="1832" spans="1:4">
      <c r="A1832" s="27">
        <v>43829</v>
      </c>
      <c r="B1832" s="28" t="s">
        <v>66</v>
      </c>
      <c r="C1832" s="47">
        <v>736</v>
      </c>
      <c r="D1832" s="47">
        <v>532</v>
      </c>
    </row>
    <row r="1833" spans="1:4">
      <c r="A1833" s="62">
        <v>43830</v>
      </c>
      <c r="B1833" s="50" t="s">
        <v>66</v>
      </c>
      <c r="C1833" s="48">
        <v>291</v>
      </c>
      <c r="D1833" s="48">
        <v>196</v>
      </c>
    </row>
  </sheetData>
  <mergeCells count="1">
    <mergeCell ref="B6:I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7"/>
  <sheetViews>
    <sheetView showGridLines="0" workbookViewId="0">
      <selection activeCell="C17" sqref="C17"/>
    </sheetView>
  </sheetViews>
  <sheetFormatPr defaultRowHeight="12.75"/>
  <cols>
    <col min="1" max="1" width="5.625" style="4" customWidth="1"/>
    <col min="2" max="2" width="27.125" style="4" customWidth="1"/>
    <col min="3" max="4" width="8.75" style="4" customWidth="1"/>
    <col min="5" max="5" width="2.625" style="4" customWidth="1"/>
    <col min="6" max="8" width="8.75" style="4" customWidth="1"/>
    <col min="9" max="9" width="8.875" style="4" customWidth="1"/>
    <col min="10" max="16384" width="9" style="4"/>
  </cols>
  <sheetData>
    <row r="1" spans="1:28" s="3" customFormat="1" ht="18.75">
      <c r="A1" s="1" t="str">
        <f>Input_reliability!B2&amp;" STPIS target calculation"</f>
        <v>United Energy STPIS target calculation</v>
      </c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12" customFormat="1" ht="15.75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28" s="15" customFormat="1" ht="39" customHeight="1">
      <c r="B3" s="5" t="s">
        <v>11</v>
      </c>
      <c r="C3" s="6" t="s">
        <v>13</v>
      </c>
      <c r="D3" s="6" t="s">
        <v>13</v>
      </c>
      <c r="E3" s="6"/>
      <c r="F3" s="6" t="s">
        <v>9</v>
      </c>
      <c r="G3" s="6" t="s">
        <v>9</v>
      </c>
      <c r="H3" s="6" t="s">
        <v>64</v>
      </c>
      <c r="I3" s="6" t="s">
        <v>64</v>
      </c>
    </row>
    <row r="4" spans="1:28" s="15" customFormat="1">
      <c r="B4" s="8" t="s">
        <v>10</v>
      </c>
      <c r="C4" s="9" t="s">
        <v>8</v>
      </c>
      <c r="D4" s="9" t="s">
        <v>49</v>
      </c>
      <c r="E4" s="9"/>
      <c r="F4" s="9" t="s">
        <v>8</v>
      </c>
      <c r="G4" s="9" t="s">
        <v>49</v>
      </c>
      <c r="H4" s="9" t="s">
        <v>8</v>
      </c>
      <c r="I4" s="9" t="s">
        <v>49</v>
      </c>
    </row>
    <row r="5" spans="1:28">
      <c r="B5" s="7" t="s">
        <v>70</v>
      </c>
      <c r="C5" s="7">
        <f>SUMIF(Input_reliability!$Z$8:$Z$1833,"No",Input_reliability!$C$8:$C$1833)/5</f>
        <v>51.49466569183322</v>
      </c>
      <c r="D5" s="7">
        <f>SUMIF(Input_reliability!$Z$8:$Z$1833,"No",Input_reliability!$E$8:$E$1833)/5</f>
        <v>121.52419302123414</v>
      </c>
      <c r="E5" s="7"/>
      <c r="F5" s="7">
        <f>SUMIF(Input_reliability!$Z$8:$Z$1833,"No",Input_reliability!$K$8:$K$1833)/5</f>
        <v>0.65709083829821269</v>
      </c>
      <c r="G5" s="7">
        <f>SUMIF(Input_reliability!$Z$8:$Z$1833,"No",Input_reliability!$M$8:$M$1833)/5</f>
        <v>1.6105015870065968</v>
      </c>
      <c r="H5" s="7">
        <f>SUMIF(Input_reliability!$Z$8:$Z$1833,"No",Input_reliability!$S$8:$S$1833)/5</f>
        <v>1.5637975209211823</v>
      </c>
      <c r="I5" s="7">
        <f>SUMIF(Input_reliability!$Z$8:$Z$1833,"No",Input_reliability!$U$8:$U$1833)/5</f>
        <v>4.7274014707913574</v>
      </c>
    </row>
    <row r="7" spans="1:28">
      <c r="B7" s="8" t="s">
        <v>14</v>
      </c>
      <c r="C7" s="16"/>
    </row>
    <row r="8" spans="1:28">
      <c r="B8" s="4" t="s">
        <v>16</v>
      </c>
      <c r="C8" s="13">
        <f>AVERAGE(Input_reliability!$AB$8:$AB$1833)</f>
        <v>-3.0021605584738467</v>
      </c>
    </row>
    <row r="9" spans="1:28">
      <c r="B9" s="4" t="s">
        <v>15</v>
      </c>
      <c r="C9" s="13">
        <f>STDEV(Input_reliability!$AB$8:$AB$1833)</f>
        <v>1.6610076685064294</v>
      </c>
    </row>
    <row r="10" spans="1:28">
      <c r="B10" s="14" t="s">
        <v>17</v>
      </c>
      <c r="C10" s="13">
        <v>2.5</v>
      </c>
    </row>
    <row r="11" spans="1:28">
      <c r="B11" s="14" t="s">
        <v>18</v>
      </c>
      <c r="C11" s="13">
        <f>EXP(C8+C10*C9)</f>
        <v>3.1593256811685331</v>
      </c>
    </row>
    <row r="14" spans="1:28" ht="25.5">
      <c r="B14" s="17" t="s">
        <v>58</v>
      </c>
      <c r="C14" s="9" t="s">
        <v>12</v>
      </c>
    </row>
    <row r="15" spans="1:28">
      <c r="B15" s="4" t="s">
        <v>53</v>
      </c>
      <c r="C15" s="18">
        <f>SUMIF(Input_calls!$B$8:$B$1833,"no",Input_calls!$C$8:$C$1833)</f>
        <v>500004</v>
      </c>
    </row>
    <row r="16" spans="1:28">
      <c r="B16" s="4" t="s">
        <v>54</v>
      </c>
      <c r="C16" s="18">
        <f>SUMIF(Input_calls!$B$8:$B$1833,"no",Input_calls!$D$8:$D$1833)</f>
        <v>363367</v>
      </c>
    </row>
    <row r="17" spans="2:3">
      <c r="B17" s="4" t="s">
        <v>55</v>
      </c>
      <c r="C17" s="19">
        <f>C16/C15</f>
        <v>0.72672818617451063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9"/>
  <sheetViews>
    <sheetView showGridLines="0" tabSelected="1" workbookViewId="0">
      <selection activeCell="J30" sqref="J30"/>
    </sheetView>
  </sheetViews>
  <sheetFormatPr defaultRowHeight="12.75"/>
  <cols>
    <col min="1" max="16384" width="9" style="56"/>
  </cols>
  <sheetData>
    <row r="1" spans="1:28" s="4" customFormat="1" ht="18.75">
      <c r="A1" s="1" t="str">
        <f>Input_reliability!$B$2&amp;" STPIS Target 2021/22 - 2025/26"</f>
        <v>United Energy STPIS Target 2021/22 - 2025/26</v>
      </c>
      <c r="B1" s="54"/>
      <c r="C1" s="54"/>
      <c r="D1" s="54"/>
      <c r="E1" s="54"/>
      <c r="F1" s="54"/>
      <c r="G1" s="54"/>
      <c r="H1" s="54"/>
      <c r="I1" s="54"/>
      <c r="J1" s="55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</row>
    <row r="2" spans="1:28">
      <c r="A2" s="4"/>
      <c r="B2" s="4"/>
      <c r="C2" s="4"/>
      <c r="D2" s="4"/>
      <c r="E2" s="4"/>
      <c r="F2" s="4"/>
      <c r="G2" s="4"/>
    </row>
    <row r="3" spans="1:28">
      <c r="A3" s="4"/>
      <c r="B3" s="4"/>
      <c r="C3" s="4"/>
      <c r="D3" s="4"/>
      <c r="E3" s="4"/>
      <c r="F3" s="4"/>
      <c r="G3" s="4"/>
    </row>
    <row r="4" spans="1:28">
      <c r="A4" s="4"/>
      <c r="B4" s="45"/>
      <c r="C4" s="46" t="s">
        <v>8</v>
      </c>
      <c r="D4" s="46" t="s">
        <v>61</v>
      </c>
      <c r="E4" s="4"/>
      <c r="F4" s="4"/>
      <c r="G4" s="4"/>
    </row>
    <row r="5" spans="1:28">
      <c r="A5" s="4"/>
      <c r="B5" s="4" t="s">
        <v>13</v>
      </c>
      <c r="C5" s="57">
        <f>Calculations!C5</f>
        <v>51.49466569183322</v>
      </c>
      <c r="D5" s="57">
        <f>Calculations!D5</f>
        <v>121.52419302123414</v>
      </c>
      <c r="E5" s="4"/>
      <c r="F5" s="4"/>
      <c r="G5" s="4"/>
      <c r="H5" s="4"/>
    </row>
    <row r="6" spans="1:28">
      <c r="A6" s="4"/>
      <c r="B6" s="4" t="s">
        <v>9</v>
      </c>
      <c r="C6" s="57">
        <f>Calculations!F5</f>
        <v>0.65709083829821269</v>
      </c>
      <c r="D6" s="57">
        <f>Calculations!G5</f>
        <v>1.6105015870065968</v>
      </c>
      <c r="E6" s="4"/>
      <c r="F6" s="4"/>
      <c r="G6" s="4"/>
      <c r="H6" s="4"/>
    </row>
    <row r="7" spans="1:28">
      <c r="A7" s="4"/>
      <c r="B7" s="4" t="s">
        <v>64</v>
      </c>
      <c r="C7" s="57">
        <f>Calculations!H5</f>
        <v>1.5637975209211823</v>
      </c>
      <c r="D7" s="57">
        <f>Calculations!I5</f>
        <v>4.7274014707913574</v>
      </c>
      <c r="E7" s="4"/>
      <c r="F7" s="4"/>
      <c r="G7" s="4"/>
      <c r="H7" s="4"/>
    </row>
    <row r="8" spans="1:28">
      <c r="A8" s="4"/>
      <c r="B8" s="4"/>
      <c r="C8" s="58"/>
      <c r="D8" s="58"/>
      <c r="E8" s="4"/>
      <c r="F8" s="4"/>
      <c r="G8" s="4"/>
    </row>
    <row r="9" spans="1:28">
      <c r="A9" s="4"/>
      <c r="B9" s="45"/>
      <c r="C9" s="46" t="s">
        <v>14</v>
      </c>
      <c r="D9" s="58"/>
      <c r="E9" s="4"/>
      <c r="F9" s="4"/>
      <c r="G9" s="4"/>
    </row>
    <row r="10" spans="1:28">
      <c r="A10" s="4"/>
      <c r="B10" s="4" t="s">
        <v>62</v>
      </c>
      <c r="C10" s="57">
        <f>Calculations!C11</f>
        <v>3.1593256811685331</v>
      </c>
      <c r="D10" s="58"/>
      <c r="E10" s="4"/>
      <c r="F10" s="4"/>
      <c r="G10" s="4"/>
    </row>
    <row r="11" spans="1:28">
      <c r="A11" s="4"/>
      <c r="B11" s="4"/>
      <c r="C11" s="4"/>
      <c r="D11" s="4"/>
      <c r="E11" s="4"/>
      <c r="F11" s="4"/>
      <c r="G11" s="4"/>
    </row>
    <row r="12" spans="1:28">
      <c r="A12" s="4"/>
      <c r="B12" s="16"/>
      <c r="C12" s="16"/>
      <c r="D12" s="16"/>
      <c r="E12" s="16"/>
      <c r="F12" s="45" t="s">
        <v>12</v>
      </c>
      <c r="G12" s="4"/>
    </row>
    <row r="13" spans="1:28">
      <c r="A13" s="4"/>
      <c r="B13" s="4" t="s">
        <v>63</v>
      </c>
      <c r="C13" s="4"/>
      <c r="D13" s="4"/>
      <c r="E13" s="4"/>
      <c r="F13" s="19">
        <f>Calculations!C17</f>
        <v>0.72672818617451063</v>
      </c>
      <c r="G13" s="4"/>
      <c r="H13" s="4"/>
    </row>
    <row r="14" spans="1:28">
      <c r="A14" s="4"/>
      <c r="B14" s="4"/>
      <c r="C14" s="4"/>
      <c r="D14" s="4"/>
      <c r="E14" s="4"/>
      <c r="F14" s="19"/>
      <c r="G14" s="4"/>
      <c r="H14" s="4"/>
    </row>
    <row r="15" spans="1:28">
      <c r="A15" s="4"/>
      <c r="B15" s="4"/>
      <c r="C15" s="4"/>
      <c r="D15" s="4"/>
      <c r="E15" s="4"/>
      <c r="F15" s="4"/>
      <c r="G15" s="4"/>
    </row>
    <row r="16" spans="1:28">
      <c r="A16" s="4"/>
      <c r="B16" s="4"/>
      <c r="C16" s="4"/>
      <c r="D16" s="4"/>
      <c r="E16" s="4"/>
      <c r="F16" s="4"/>
      <c r="G16" s="4"/>
    </row>
    <row r="17" spans="1:7">
      <c r="A17" s="4"/>
      <c r="B17" s="4"/>
      <c r="C17" s="4"/>
      <c r="D17" s="4"/>
      <c r="E17" s="4"/>
      <c r="F17" s="4"/>
      <c r="G17" s="4"/>
    </row>
    <row r="18" spans="1:7">
      <c r="A18" s="4"/>
      <c r="B18" s="4"/>
      <c r="C18" s="4"/>
      <c r="D18" s="4"/>
      <c r="E18" s="4"/>
      <c r="F18" s="4"/>
      <c r="G18" s="4"/>
    </row>
    <row r="19" spans="1:7">
      <c r="A19" s="4"/>
      <c r="B19" s="4"/>
      <c r="C19" s="4"/>
      <c r="D19" s="4"/>
      <c r="E19" s="4"/>
      <c r="F19" s="4"/>
      <c r="G19" s="4"/>
    </row>
    <row r="20" spans="1:7">
      <c r="A20" s="4"/>
      <c r="B20" s="4"/>
      <c r="C20" s="4"/>
      <c r="D20" s="4"/>
      <c r="E20" s="4"/>
      <c r="F20" s="4"/>
      <c r="G20" s="4"/>
    </row>
    <row r="21" spans="1:7">
      <c r="A21" s="4"/>
      <c r="B21" s="4"/>
      <c r="C21" s="4"/>
      <c r="D21" s="4"/>
      <c r="E21" s="4"/>
      <c r="F21" s="4"/>
      <c r="G21" s="4"/>
    </row>
    <row r="22" spans="1:7">
      <c r="A22" s="4"/>
      <c r="B22" s="4"/>
      <c r="C22" s="4"/>
      <c r="D22" s="4"/>
      <c r="E22" s="4"/>
      <c r="F22" s="4"/>
      <c r="G22" s="4"/>
    </row>
    <row r="23" spans="1:7">
      <c r="A23" s="4"/>
      <c r="B23" s="4"/>
      <c r="C23" s="4"/>
      <c r="D23" s="4"/>
      <c r="E23" s="4"/>
      <c r="F23" s="4"/>
      <c r="G23" s="4"/>
    </row>
    <row r="24" spans="1:7">
      <c r="A24" s="4"/>
      <c r="B24" s="4"/>
      <c r="C24" s="4"/>
      <c r="D24" s="4"/>
      <c r="E24" s="4"/>
      <c r="F24" s="4"/>
      <c r="G24" s="4"/>
    </row>
    <row r="25" spans="1:7">
      <c r="A25" s="4"/>
      <c r="B25" s="4"/>
      <c r="C25" s="4"/>
      <c r="D25" s="4"/>
      <c r="E25" s="4"/>
      <c r="F25" s="4"/>
      <c r="G25" s="4"/>
    </row>
    <row r="26" spans="1:7">
      <c r="A26" s="4"/>
      <c r="B26" s="4"/>
      <c r="C26" s="4"/>
      <c r="D26" s="4"/>
      <c r="E26" s="4"/>
      <c r="F26" s="4"/>
      <c r="G26" s="4"/>
    </row>
    <row r="27" spans="1:7">
      <c r="A27" s="4"/>
      <c r="B27" s="4"/>
      <c r="C27" s="4"/>
      <c r="D27" s="4"/>
      <c r="E27" s="4"/>
      <c r="F27" s="4"/>
      <c r="G27" s="4"/>
    </row>
    <row r="28" spans="1:7">
      <c r="A28" s="4"/>
      <c r="B28" s="4"/>
      <c r="C28" s="4"/>
      <c r="D28" s="4"/>
      <c r="E28" s="4"/>
      <c r="F28" s="4"/>
      <c r="G28" s="4"/>
    </row>
    <row r="29" spans="1:7">
      <c r="A29" s="4"/>
      <c r="B29" s="4"/>
      <c r="C29" s="4"/>
      <c r="D29" s="4"/>
      <c r="E29" s="4"/>
      <c r="F29" s="4"/>
      <c r="G29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Input_reliability</vt:lpstr>
      <vt:lpstr>Input_calls</vt:lpstr>
      <vt:lpstr>Calculations</vt:lpstr>
      <vt:lpstr>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2020-01-09T00:15:55Z</dcterms:created>
  <dcterms:modified xsi:type="dcterms:W3CDTF">2020-01-29T23:33:39Z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