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2016 Rates" sheetId="4" r:id="rId1"/>
    <sheet name="2016 - Labour Rates &amp; CP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del2" localSheetId="1">#REF!</definedName>
    <definedName name="_del2" localSheetId="0">#REF!</definedName>
    <definedName name="_del2">#REF!</definedName>
    <definedName name="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Cell" localSheetId="1">[1]!AcCell</definedName>
    <definedName name="AcCell" localSheetId="0">[1]!AcCell</definedName>
    <definedName name="AcCell">[1]!AcCell</definedName>
    <definedName name="Adj">[2]Assumptions!$F$13</definedName>
    <definedName name="Albany_UAFG_Rate">[3]CorporateParameters!$B$13:$IV$13</definedName>
    <definedName name="ANNUAL">[3]CorporateParameters!$B$7:$IV$7</definedName>
    <definedName name="anscount" hidden="1">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vgWind" localSheetId="1">#REF!</definedName>
    <definedName name="AvgWind" localSheetId="0">#REF!</definedName>
    <definedName name="AvgWind">#REF!</definedName>
    <definedName name="beg_date">'[4]Assumptions - Other'!$D$6</definedName>
    <definedName name="BUDATA">[5]DETAIL!$E$1:$S$500</definedName>
    <definedName name="BudRate" localSheetId="1">#REF!</definedName>
    <definedName name="BudRate" localSheetId="0">#REF!</definedName>
    <definedName name="BudRate">#REF!</definedName>
    <definedName name="Calcarea" localSheetId="1">#REF!</definedName>
    <definedName name="Calcarea" localSheetId="0">#REF!</definedName>
    <definedName name="Calcarea">#REF!</definedName>
    <definedName name="CalcGates" localSheetId="1">#REF!</definedName>
    <definedName name="CalcGates" localSheetId="0">#REF!</definedName>
    <definedName name="CalcGates">#REF!</definedName>
    <definedName name="CalcInc" localSheetId="1">#REF!</definedName>
    <definedName name="CalcInc" localSheetId="0">#REF!</definedName>
    <definedName name="CalcInc">#REF!</definedName>
    <definedName name="CalcSource" localSheetId="1">#REF!</definedName>
    <definedName name="CalcSource" localSheetId="0">#REF!</definedName>
    <definedName name="CalcSource">#REF!</definedName>
    <definedName name="CalcSurcharge" localSheetId="1">#REF!</definedName>
    <definedName name="CalcSurcharge" localSheetId="0">#REF!</definedName>
    <definedName name="CalcSurcharge">#REF!</definedName>
    <definedName name="CalcSurchargeCI" localSheetId="1">#REF!</definedName>
    <definedName name="CalcSurchargeCI" localSheetId="0">#REF!</definedName>
    <definedName name="CalcSurchargeCI">#REF!</definedName>
    <definedName name="caparea" localSheetId="1">#REF!</definedName>
    <definedName name="caparea" localSheetId="0">#REF!</definedName>
    <definedName name="caparea">#REF!</definedName>
    <definedName name="CapexAdj" localSheetId="1">#REF!</definedName>
    <definedName name="CapexAdj" localSheetId="0">#REF!</definedName>
    <definedName name="CapexAdj">#REF!</definedName>
    <definedName name="CapSubsYr1">[6]Assumptions!$E$13</definedName>
    <definedName name="CapSubsYr2">[6]Assumptions!$E$14</definedName>
    <definedName name="CapSubsYr3">[6]Assumptions!$E$15</definedName>
    <definedName name="CapSubsYr4">[6]Assumptions!$E$16</definedName>
    <definedName name="CapSubsYr5">[6]Assumptions!$E$17</definedName>
    <definedName name="case">'[4]Assumptions - Other'!$E$1</definedName>
    <definedName name="CM">"Craig MCMahon"</definedName>
    <definedName name="Coastal_UAFG_Rate">[3]CorporateParameters!$B$11:$IV$11</definedName>
    <definedName name="Commentarea" localSheetId="1">'[7]FR-1'!#REF!</definedName>
    <definedName name="Commentarea" localSheetId="0">'[7]FR-1'!#REF!</definedName>
    <definedName name="Commentarea">'[7]FR-1'!#REF!</definedName>
    <definedName name="Commentarea21">'[8]CE-1 M'!$A$26:$P$64</definedName>
    <definedName name="Connects20Yr" localSheetId="1">#REF!</definedName>
    <definedName name="Connects20Yr" localSheetId="0">#REF!</definedName>
    <definedName name="Connects20Yr">#REF!</definedName>
    <definedName name="CostGate">[6]Assumptions!$B$2</definedName>
    <definedName name="CostMeter">[6]Assumptions!$B$7</definedName>
    <definedName name="CostMeterCI">[6]Assumptions!$B$8</definedName>
    <definedName name="CostReg">[6]Assumptions!$B$11</definedName>
    <definedName name="CostsBack">[6]Assumptions!$B$10</definedName>
    <definedName name="CostServ">[6]Assumptions!$B$5</definedName>
    <definedName name="CostServCI">[6]Assumptions!$B$6</definedName>
    <definedName name="CostsOp">[6]Assumptions!$B$9</definedName>
    <definedName name="CPI_Sens">'[9]HUF S'!$D$12</definedName>
    <definedName name="CritGroup" localSheetId="1">#REF!</definedName>
    <definedName name="CritGroup" localSheetId="0">#REF!</definedName>
    <definedName name="CritGroup">#REF!</definedName>
    <definedName name="CurrPeriod">[10]MonthlyData!$D$4</definedName>
    <definedName name="CustCI">[6]CustCI!$A$1:$AC$1016</definedName>
    <definedName name="CustDom">[6]CustDom!$A$1:$Z$11</definedName>
    <definedName name="DAILY" localSheetId="1">#REF!</definedName>
    <definedName name="DAILY" localSheetId="0">#REF!</definedName>
    <definedName name="DAILY">#REF!</definedName>
    <definedName name="Dam" localSheetId="1">[11]INFO!#REF!</definedName>
    <definedName name="Dam" localSheetId="0">[11]INFO!#REF!</definedName>
    <definedName name="Dam">[11]INFO!#REF!</definedName>
    <definedName name="data" localSheetId="1">#REF!</definedName>
    <definedName name="data" localSheetId="0">#REF!</definedName>
    <definedName name="data">#REF!</definedName>
    <definedName name="data2" localSheetId="1">#REF!</definedName>
    <definedName name="data2" localSheetId="0">#REF!</definedName>
    <definedName name="data2">#REF!</definedName>
    <definedName name="data3" localSheetId="1">#REF!</definedName>
    <definedName name="data3" localSheetId="0">#REF!</definedName>
    <definedName name="data3">#REF!</definedName>
    <definedName name="data4" localSheetId="1">#REF!</definedName>
    <definedName name="data4" localSheetId="0">#REF!</definedName>
    <definedName name="data4">#REF!</definedName>
    <definedName name="DayOfYear" localSheetId="1">#REF!</definedName>
    <definedName name="DayOfYear" localSheetId="0">#REF!</definedName>
    <definedName name="DayOfYear">#REF!</definedName>
    <definedName name="DegreeDays" localSheetId="1">#REF!</definedName>
    <definedName name="DegreeDays" localSheetId="0">#REF!</definedName>
    <definedName name="DegreeDays">#REF!</definedName>
    <definedName name="DemandCookHW">[6]DemandCookHW!$A$1:$Z$11</definedName>
    <definedName name="DemandHeating">[6]DemandHeating!$A$1:$Z$11</definedName>
    <definedName name="distimparea" localSheetId="1">#REF!</definedName>
    <definedName name="distimparea" localSheetId="0">#REF!</definedName>
    <definedName name="distimparea">#REF!</definedName>
    <definedName name="EDDApr">[10]EDD_Sens!$A$27</definedName>
    <definedName name="EDDAug">[10]EDD_Sens!$A$55</definedName>
    <definedName name="EDDDec">[10]EDD_Sens!$A$83</definedName>
    <definedName name="EDDFeb">[10]EDD_Sens!$A$13</definedName>
    <definedName name="EDDJan">[10]EDD_Sens!$A$6</definedName>
    <definedName name="EDDJul">[10]EDD_Sens!$A$48</definedName>
    <definedName name="EDDJun">[10]EDD_Sens!$A$41</definedName>
    <definedName name="EDDMar">[10]EDD_Sens!$A$20</definedName>
    <definedName name="EDDMay">[10]EDD_Sens!$A$34</definedName>
    <definedName name="EDDNov">[10]EDD_Sens!$A$76</definedName>
    <definedName name="EDDOct">[10]EDD_Sens!$A$69</definedName>
    <definedName name="EDDSep">[10]EDD_Sens!$A$62</definedName>
    <definedName name="ExRates">'[11]Exchange Rates'!$A$7:$C$34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Paste" localSheetId="1">#REF!</definedName>
    <definedName name="FCFPaste" localSheetId="0">#REF!</definedName>
    <definedName name="FCFPaste">#REF!</definedName>
    <definedName name="FirstYear">[6]Assumptions!$E$12</definedName>
    <definedName name="Gie">[11]INFO!$J$49</definedName>
    <definedName name="Hil" localSheetId="1">[11]INFO!#REF!</definedName>
    <definedName name="Hil" localSheetId="0">[11]INFO!#REF!</definedName>
    <definedName name="Hil">[11]INFO!#REF!</definedName>
    <definedName name="InMOnth">[12]InputForm!$G$11</definedName>
    <definedName name="inv" localSheetId="1">#REF!</definedName>
    <definedName name="inv" localSheetId="0">#REF!</definedName>
    <definedName name="inv">#REF!</definedName>
    <definedName name="invest" localSheetId="1">#REF!</definedName>
    <definedName name="invest" localSheetId="0">#REF!</definedName>
    <definedName name="invest">#REF!</definedName>
    <definedName name="Jnl01G1" localSheetId="1">#REF!</definedName>
    <definedName name="Jnl01G1" localSheetId="0">#REF!</definedName>
    <definedName name="Jnl01G1">#REF!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algoorlie_UAFG_Rate">[3]CorporateParameters!$B$15:$IV$15</definedName>
    <definedName name="L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el" localSheetId="1">#REF!</definedName>
    <definedName name="Label" localSheetId="0">#REF!</definedName>
    <definedName name="Label">#REF!</definedName>
    <definedName name="LL" localSheetId="1">#REF!</definedName>
    <definedName name="LL" localSheetId="0">#REF!</definedName>
    <definedName name="LL">#REF!</definedName>
    <definedName name="LVS1R" localSheetId="1">#REF!</definedName>
    <definedName name="LVS1R" localSheetId="0">#REF!</definedName>
    <definedName name="LVS1R">#REF!</definedName>
    <definedName name="LVS1R_ONLY" localSheetId="1">#REF!</definedName>
    <definedName name="LVS1R_ONLY" localSheetId="0">#REF!</definedName>
    <definedName name="LVS1R_ONLY">#REF!</definedName>
    <definedName name="LVS1RDED" localSheetId="1">#REF!</definedName>
    <definedName name="LVS1RDED" localSheetId="0">#REF!</definedName>
    <definedName name="LVS1RDED">#REF!</definedName>
    <definedName name="Mon" localSheetId="1">[11]INFO!#REF!</definedName>
    <definedName name="Mon" localSheetId="0">[11]INFO!#REF!</definedName>
    <definedName name="Mon">[11]INFO!#REF!</definedName>
    <definedName name="MonthEndDate">[13]MonthlyData!$D$6</definedName>
    <definedName name="Nel" localSheetId="1">[11]INFO!#REF!</definedName>
    <definedName name="Nel" localSheetId="0">[11]INFO!#REF!</definedName>
    <definedName name="Nel">[11]INFO!#REF!</definedName>
    <definedName name="NRAdd">[11]INFO!$F$41</definedName>
    <definedName name="NRAdj">[11]INFO!$D$38</definedName>
    <definedName name="NResT">[11]INFO!$G$33</definedName>
    <definedName name="NRt">[11]INFO!$G$34</definedName>
    <definedName name="NSW_cux_growth_table">'[4]Assumptions - Other'!$C$264:$H$280</definedName>
    <definedName name="NSWEnergyAustralia_cux_acquired_table">'[4]Assumptions - Other'!$C$164:$N$169</definedName>
    <definedName name="NSWEnergyAustralia_cux_base_table">'[4]Assumptions - Other'!$C$74:$N$79</definedName>
    <definedName name="NSWIntegral_cux_acquired_table">'[4]Assumptions - Other'!$C$156:$N$161</definedName>
    <definedName name="NSWIntegral_cux_base_table">'[4]Assumptions - Other'!$C$66:$N$71</definedName>
    <definedName name="NSWRuralNSW_cux_acquired_table">'[4]Assumptions - Other'!$C$172:$N$177</definedName>
    <definedName name="NSWRuralNSW_cux_base_table">'[4]Assumptions - Other'!$C$82:$N$87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Per" localSheetId="1">[11]INFO!#REF!</definedName>
    <definedName name="Per" localSheetId="0">[11]INFO!#REF!</definedName>
    <definedName name="Per">[11]INFO!#REF!</definedName>
    <definedName name="period">'[4]Assumptions - Other'!$D$7</definedName>
    <definedName name="period_ending">'[4]T4 Res VICUEL'!$A$8:$A$49</definedName>
    <definedName name="PLSummary">[14]Summary!$A$2:$Q$73</definedName>
    <definedName name="Poe" localSheetId="1">[11]INFO!#REF!</definedName>
    <definedName name="Poe" localSheetId="0">[11]INFO!#REF!</definedName>
    <definedName name="Poe">[11]INFO!#REF!</definedName>
    <definedName name="project">'[4]Assumptions - Other'!$A$1</definedName>
    <definedName name="PT">[11]INFO!$D$4</definedName>
    <definedName name="PTWHOLE">[11]INFO!$E$4</definedName>
    <definedName name="QLD_cux_growth_table">'[4]Assumptions - Other'!$C$226:$H$242</definedName>
    <definedName name="QLDEnergex_cux_acquired_table">'[4]Assumptions - Other'!$C$188:$N$193</definedName>
    <definedName name="QLDEnergex_cux_base_table">'[4]Assumptions - Other'!$C$98:$N$103</definedName>
    <definedName name="QLDErgon_cux_acquired_table">'[4]Assumptions - Other'!$C$196:$N$201</definedName>
    <definedName name="QLDErgon_cux_base_table">'[4]Assumptions - Other'!$C$106:$N$111</definedName>
    <definedName name="RAdd">[11]INFO!$F$40</definedName>
    <definedName name="RAdj">[11]INFO!$D$26</definedName>
    <definedName name="Rates" localSheetId="1">#REF!</definedName>
    <definedName name="Rates" localSheetId="0">#REF!</definedName>
    <definedName name="Rates">#REF!</definedName>
    <definedName name="ResT">[11]INFO!$G$21</definedName>
    <definedName name="Resultcodes2" localSheetId="1">[15]Edits!#REF!</definedName>
    <definedName name="Resultcodes2" localSheetId="0">[15]Edits!#REF!</definedName>
    <definedName name="Resultcodes2">[15]Edits!#REF!</definedName>
    <definedName name="ResultsCodes" localSheetId="1">[16]Edits!#REF!</definedName>
    <definedName name="ResultsCodes" localSheetId="0">[16]Edits!#REF!</definedName>
    <definedName name="ResultsCodes">[16]Edits!#REF!</definedName>
    <definedName name="retail">'[4]Assumptions - Other'!$C$1</definedName>
    <definedName name="Retained_long_run_churn_rate">'[4]Assumptions - Retained Churn'!$F$7</definedName>
    <definedName name="ReticYrs">[6]Assumptions!$E$11</definedName>
    <definedName name="RptDate">[16]Edits!$E$137</definedName>
    <definedName name="RptType" localSheetId="1">#REF!</definedName>
    <definedName name="RptType" localSheetId="0">#REF!</definedName>
    <definedName name="RptType">#REF!</definedName>
    <definedName name="Rt">[11]INFO!$G$22</definedName>
    <definedName name="SA_cux_growth_table">'[4]Assumptions - Other'!$C$245:$H$261</definedName>
    <definedName name="SAETSA_cux_acquired_table">'[4]Assumptions - Other'!$C$180:$N$185</definedName>
    <definedName name="SAETSA_cux_base_table">'[4]Assumptions - Other'!$C$90:$N$95</definedName>
    <definedName name="ShowCOS">[17]Edits!$B$3</definedName>
    <definedName name="SM">"Stuart McKerral"</definedName>
    <definedName name="Sta" localSheetId="1">[11]INFO!#REF!</definedName>
    <definedName name="Sta" localSheetId="0">[11]INFO!#REF!</definedName>
    <definedName name="Sta">[11]INFO!#REF!</definedName>
    <definedName name="SubReg">[6]Assumptions!$B$12</definedName>
    <definedName name="SummGM">[14]Summary!$A$10:$P$27</definedName>
    <definedName name="SummStatus">[6]Edits!$B$3</definedName>
    <definedName name="Sunshine" localSheetId="1">#REF!</definedName>
    <definedName name="Sunshine" localSheetId="0">#REF!</definedName>
    <definedName name="Sunshine">#REF!</definedName>
    <definedName name="T1NSWEnergyAustralia_ret_churn_table">'[4]Assumptions - Retained Churn'!$C$95:$N$106</definedName>
    <definedName name="T1NSWEnergyAustralia_won_churn_table">'[4]Assumptions - Won Churn'!$C$95:$N$106</definedName>
    <definedName name="T1NSWEnergyAustraliaAGL_win_table">'[4]Assumptions - Win Rates T1'!$C$674:$N$681</definedName>
    <definedName name="T1NSWEnergyAustraliaCitiPower_win_table">'[4]Assumptions - Win Rates T1'!$C$692:$N$699</definedName>
    <definedName name="T1NSWEnergyAustraliaEnergex_win_table">'[4]Assumptions - Win Rates T1'!$C$737:$N$744</definedName>
    <definedName name="T1NSWEnergyAustraliaEnergyAustralia_win_table">'[4]Assumptions - Win Rates T1'!$C$719:$N$726</definedName>
    <definedName name="T1NSWEnergyAustraliaErgon_win_table">'[4]Assumptions - Win Rates T1'!$C$746:$N$753</definedName>
    <definedName name="T1NSWEnergyAustraliaIntegral_win_table">'[4]Assumptions - Win Rates T1'!$C$710:$N$717</definedName>
    <definedName name="T1NSWEnergyAustraliaNI_win_table">'[4]Assumptions - Win Rates T1'!$C$755:$N$762</definedName>
    <definedName name="T1NSWEnergyAustraliaPowercor_win_table">'[4]Assumptions - Win Rates T1'!$C$701:$N$708</definedName>
    <definedName name="T1NSWEnergyAustraliaPulse_win_table">'[4]Assumptions - Win Rates T1'!$C$665:$N$672</definedName>
    <definedName name="T1NSWEnergyAustraliaRuralNSW_win_table">'[4]Assumptions - Win Rates T1'!$C$728:$N$735</definedName>
    <definedName name="T1NSWEnergyAustraliaTXU_win_table">'[4]Assumptions - Win Rates T1'!$C$683:$N$690</definedName>
    <definedName name="T1NSWIntegral_ret_churn_table">'[4]Assumptions - Retained Churn'!$C$81:$N$92</definedName>
    <definedName name="T1NSWIntegral_won_churn_table">'[4]Assumptions - Won Churn'!$C$81:$N$92</definedName>
    <definedName name="T1NSWIntegralAGL_win_table">'[4]Assumptions - Win Rates T1'!$C$565:$N$572</definedName>
    <definedName name="T1NSWIntegralCitiPower_win_table">'[4]Assumptions - Win Rates T1'!$C$583:$N$590</definedName>
    <definedName name="T1NSWIntegralEnergex_win_table">'[4]Assumptions - Win Rates T1'!$C$628:$N$635</definedName>
    <definedName name="T1NSWIntegralEnergyAustralia_win_table">'[4]Assumptions - Win Rates T1'!$C$610:$N$617</definedName>
    <definedName name="T1NSWIntegralErgon_win_table">'[4]Assumptions - Win Rates T1'!$C$637:$N$644</definedName>
    <definedName name="T1NSWIntegralIntegral_win_table">'[4]Assumptions - Win Rates T1'!$C$601:$N$608</definedName>
    <definedName name="T1NSWIntegralNI_win_table">'[4]Assumptions - Win Rates T1'!$C$646:$N$653</definedName>
    <definedName name="T1NSWIntegralPowercor_win_table">'[4]Assumptions - Win Rates T1'!$C$592:$N$599</definedName>
    <definedName name="T1NSWIntegralPulse_win_table">'[4]Assumptions - Win Rates T1'!$C$556:$N$563</definedName>
    <definedName name="T1NSWIntegralRuralNSW_win_table">'[4]Assumptions - Win Rates T1'!$C$619:$N$626</definedName>
    <definedName name="T1NSWIntegralTXU_win_table">'[4]Assumptions - Win Rates T1'!$C$574:$N$581</definedName>
    <definedName name="T1NSWRuralNSW_ret_churn_table">'[4]Assumptions - Retained Churn'!$C$109:$N$120</definedName>
    <definedName name="T1NSWRuralNSW_won_churn_table">'[4]Assumptions - Won Churn'!$C$109:$N$120</definedName>
    <definedName name="T1NSWRuralNSWAGL_win_table">'[4]Assumptions - Win Rates T1'!$C$783:$N$790</definedName>
    <definedName name="T1NSWRuralNSWCitiPower_win_table">'[4]Assumptions - Win Rates T1'!$C$801:$N$808</definedName>
    <definedName name="T1NSWRuralNSWEnergex_win_table">'[4]Assumptions - Win Rates T1'!$C$846:$N$853</definedName>
    <definedName name="T1NSWRuralNSWEnergyAustralia_win_table">'[4]Assumptions - Win Rates T1'!$C$828:$N$835</definedName>
    <definedName name="T1NSWRuralNSWErgon_win_table">'[4]Assumptions - Win Rates T1'!$C$855:$N$862</definedName>
    <definedName name="T1NSWRuralNSWIntegral_win_table">'[4]Assumptions - Win Rates T1'!$C$819:$N$826</definedName>
    <definedName name="T1NSWRuralNSWNI_win_table">'[4]Assumptions - Win Rates T1'!$C$864:$N$871</definedName>
    <definedName name="T1NSWRuralNSWPowercor_win_table">'[4]Assumptions - Win Rates T1'!$C$810:$N$817</definedName>
    <definedName name="T1NSWRuralNSWPulse_win_table">'[4]Assumptions - Win Rates T1'!$C$774:$N$781</definedName>
    <definedName name="T1NSWRuralNSWRuralNSW_win_table">'[4]Assumptions - Win Rates T1'!$C$837:$N$844</definedName>
    <definedName name="T1NSWRuralNSWTXU_win_table">'[4]Assumptions - Win Rates T1'!$C$792:$N$799</definedName>
    <definedName name="T1QLDEnergex_ret_churn_table">'[4]Assumptions - Retained Churn'!$C$137:$N$148</definedName>
    <definedName name="T1QLDEnergex_won_churn_table">'[4]Assumptions - Won Churn'!$C$137:$N$148</definedName>
    <definedName name="T1QLDEnergexAGL_win_table">'[4]Assumptions - Win Rates T1'!$C$1001:$N$1008</definedName>
    <definedName name="T1QLDEnergexCitiPower_win_table">'[4]Assumptions - Win Rates T1'!$C$1019:$N$1026</definedName>
    <definedName name="T1QLDEnergexEnergex_win_table">'[4]Assumptions - Win Rates T1'!$C$1064:$N$1071</definedName>
    <definedName name="T1QLDEnergexEnergyAustralia_win_table">'[4]Assumptions - Win Rates T1'!$C$1046:$N$1053</definedName>
    <definedName name="T1QLDEnergexErgon_win_table">'[4]Assumptions - Win Rates T1'!$C$1073:$N$1080</definedName>
    <definedName name="T1QLDEnergexIntegral_win_table">'[4]Assumptions - Win Rates T1'!$C$1037:$N$1044</definedName>
    <definedName name="T1QLDEnergexNI_win_table">'[4]Assumptions - Win Rates T1'!$C$1082:$N$1089</definedName>
    <definedName name="T1QLDEnergexPowercor_win_table">'[4]Assumptions - Win Rates T1'!$C$1028:$N$1035</definedName>
    <definedName name="T1QLDEnergexPulse_win_table">'[4]Assumptions - Win Rates T1'!$C$992:$N$999</definedName>
    <definedName name="T1QLDEnergexRuralNSW_win_table">'[4]Assumptions - Win Rates T1'!$C$1055:$N$1062</definedName>
    <definedName name="T1QLDEnergexTXU_win_table">'[4]Assumptions - Win Rates T1'!$C$1010:$N$1017</definedName>
    <definedName name="T1QLDErgon_ret_churn_table">'[4]Assumptions - Retained Churn'!$C$151:$N$162</definedName>
    <definedName name="T1QLDErgon_won_churn_table">'[4]Assumptions - Won Churn'!$C$151:$N$162</definedName>
    <definedName name="T1QLDErgonAGL_win_table">'[4]Assumptions - Win Rates T1'!$C$1110:$N$1117</definedName>
    <definedName name="T1QLDErgonCitiPower_win_table">'[4]Assumptions - Win Rates T1'!$C$1128:$N$1135</definedName>
    <definedName name="T1QLDErgonEnergex_win_table">'[4]Assumptions - Win Rates T1'!$C$1173:$N$1180</definedName>
    <definedName name="T1QLDErgonEnergyAustralia_win_table">'[4]Assumptions - Win Rates T1'!$C$1155:$N$1162</definedName>
    <definedName name="T1QLDErgonErgon_win_table">'[4]Assumptions - Win Rates T1'!$C$1182:$N$1189</definedName>
    <definedName name="T1QLDErgonIntegral_win_table">'[4]Assumptions - Win Rates T1'!$C$1146:$N$1153</definedName>
    <definedName name="T1QLDErgonNI_win_table">'[4]Assumptions - Win Rates T1'!$C$1191:$N$1198</definedName>
    <definedName name="T1QLDErgonPowercor_win_table">'[4]Assumptions - Win Rates T1'!$C$1137:$N$1144</definedName>
    <definedName name="T1QLDErgonPulse_win_table">'[4]Assumptions - Win Rates T1'!$C$1101:$N$1108</definedName>
    <definedName name="T1QLDErgonRuralNSW_win_table">'[4]Assumptions - Win Rates T1'!$C$1164:$N$1171</definedName>
    <definedName name="T1QLDErgonTXU_win_table">'[4]Assumptions - Win Rates T1'!$C$1119:$N$1126</definedName>
    <definedName name="T1SAETSA_ret_churn_table">'[4]Assumptions - Retained Churn'!$C$123:$N$134</definedName>
    <definedName name="T1SAETSA_won_churn_table">'[4]Assumptions - Won Churn'!$C$123:$N$134</definedName>
    <definedName name="T1SAETSAAGL_win_table">'[4]Assumptions - Win Rates T1'!$C$892:$N$899</definedName>
    <definedName name="T1SAETSACitiPower_win_table">'[4]Assumptions - Win Rates T1'!$C$910:$N$917</definedName>
    <definedName name="T1SAETSAEnergex_win_table">'[4]Assumptions - Win Rates T1'!$C$955:$N$962</definedName>
    <definedName name="T1SAETSAEnergyAustralia_win_table">'[4]Assumptions - Win Rates T1'!$C$937:$N$944</definedName>
    <definedName name="T1SAETSAErgon_win_table">'[4]Assumptions - Win Rates T1'!$C$964:$N$971</definedName>
    <definedName name="T1SAETSAIntegral_win_table">'[4]Assumptions - Win Rates T1'!$C$928:$N$935</definedName>
    <definedName name="T1SAETSANI_win_table">'[4]Assumptions - Win Rates T1'!$C$973:$N$980</definedName>
    <definedName name="T1SAETSAPowercor_win_table">'[4]Assumptions - Win Rates T1'!$C$919:$N$926</definedName>
    <definedName name="T1SAETSAPulse_win_table">'[4]Assumptions - Win Rates T1'!$C$883:$N$890</definedName>
    <definedName name="T1SAETSARuralNSW_win_table">'[4]Assumptions - Win Rates T1'!$C$946:$N$953</definedName>
    <definedName name="T1SAETSATXU_win_table">'[4]Assumptions - Win Rates T1'!$C$901:$N$908</definedName>
    <definedName name="T1VICCitiPower_ret_churn_table">'[4]Assumptions - Retained Churn'!$C$53:$N$64</definedName>
    <definedName name="T1VICCitiPower_won_churn_table">'[4]Assumptions - Won Churn'!$C$53:$N$64</definedName>
    <definedName name="T1VICCitiPowerAGL_win_table">'[4]Assumptions - Win Rates T1'!$C$347:$N$354</definedName>
    <definedName name="T1VICCitiPowerCitiPower_win_table">'[4]Assumptions - Win Rates T1'!$C$365:$N$372</definedName>
    <definedName name="T1VICCitiPowerEnergex_win_table">'[4]Assumptions - Win Rates T1'!$C$410:$N$417</definedName>
    <definedName name="T1VICCitiPowerEnergyAustralia_win_table">'[4]Assumptions - Win Rates T1'!$C$392:$N$399</definedName>
    <definedName name="T1VICCitiPowerErgon_win_table">'[4]Assumptions - Win Rates T1'!$C$419:$N$426</definedName>
    <definedName name="T1VICCitiPowerIntegral_win_table">'[4]Assumptions - Win Rates T1'!$C$383:$N$390</definedName>
    <definedName name="T1VICCitiPowerNI_win_table">'[4]Assumptions - Win Rates T1'!$C$428:$N$435</definedName>
    <definedName name="T1VICCitiPowerPowercor_win_table">'[4]Assumptions - Win Rates T1'!$C$374:$N$381</definedName>
    <definedName name="T1VICCitiPowerPulse_win_table">'[4]Assumptions - Win Rates T1'!$C$338:$N$345</definedName>
    <definedName name="T1VICCitiPowerRuralNSW_win_table">'[4]Assumptions - Win Rates T1'!$C$401:$N$408</definedName>
    <definedName name="T1VICCitiPowerTXU_win_table">'[4]Assumptions - Win Rates T1'!$C$356:$N$363</definedName>
    <definedName name="T1VICEastern_ret_churn_table">'[4]Assumptions - Retained Churn'!$C$39:$N$50</definedName>
    <definedName name="T1VICEastern_won_churn_table">'[4]Assumptions - Won Churn'!$C$39:$N$50</definedName>
    <definedName name="T1VICEasternAGL_win_table">'[4]Assumptions - Win Rates T1'!$C$238:$N$245</definedName>
    <definedName name="T1VICEasternCitiPower_win_table">'[4]Assumptions - Win Rates T1'!$C$256:$N$263</definedName>
    <definedName name="T1VICEasternEnergex_win_table">'[4]Assumptions - Win Rates T1'!$C$301:$N$308</definedName>
    <definedName name="T1VICEasternEnergyAustralia_win_table">'[4]Assumptions - Win Rates T1'!$C$283:$N$290</definedName>
    <definedName name="T1VICEasternErgon_win_table">'[4]Assumptions - Win Rates T1'!$C$310:$N$317</definedName>
    <definedName name="T1VICEasternIntegral_win_table">'[4]Assumptions - Win Rates T1'!$C$274:$N$281</definedName>
    <definedName name="T1VICEasternNI_win_table">'[4]Assumptions - Win Rates T1'!$C$319:$N$326</definedName>
    <definedName name="T1VICEasternPowercor_win_table">'[4]Assumptions - Win Rates T1'!$C$265:$N$272</definedName>
    <definedName name="T1VICEasternPulse_win_table">'[4]Assumptions - Win Rates T1'!$C$229:$N$236</definedName>
    <definedName name="T1VICEasternRuralNSW_win_table">'[4]Assumptions - Win Rates T1'!$C$292:$N$299</definedName>
    <definedName name="T1VICEasternTXU_win_table">'[4]Assumptions - Win Rates T1'!$C$247:$N$254</definedName>
    <definedName name="T1VICPowercor_ret_churn_table">'[4]Assumptions - Retained Churn'!$C$67:$N$78</definedName>
    <definedName name="T1VICPowercor_won_churn_table">'[4]Assumptions - Won Churn'!$C$67:$N$78</definedName>
    <definedName name="T1VICPowercorAGL_win_table">'[4]Assumptions - Win Rates T1'!$C$456:$N$463</definedName>
    <definedName name="T1VICPowercorCitiPower_win_table">'[4]Assumptions - Win Rates T1'!$C$474:$N$481</definedName>
    <definedName name="T1VICPowercorEnergex_win_table">'[4]Assumptions - Win Rates T1'!$C$519:$N$526</definedName>
    <definedName name="T1VICPowercorEnergyAustralia_win_table">'[4]Assumptions - Win Rates T1'!$C$501:$N$508</definedName>
    <definedName name="T1VICPowercorErgon_win_table">'[4]Assumptions - Win Rates T1'!$C$528:$N$535</definedName>
    <definedName name="T1VICPowercorIntegral_win_table">'[4]Assumptions - Win Rates T1'!$C$492:$N$499</definedName>
    <definedName name="T1VICPowercorNI_win_table">'[4]Assumptions - Win Rates T1'!$C$537:$N$544</definedName>
    <definedName name="T1VICPowercorPowercor_win_table">'[4]Assumptions - Win Rates T1'!$C$483:$N$490</definedName>
    <definedName name="T1VICPowercorPulse_win_table">'[4]Assumptions - Win Rates T1'!$C$447:$N$454</definedName>
    <definedName name="T1VICPowercorRuralNSW_win_table">'[4]Assumptions - Win Rates T1'!$C$510:$N$517</definedName>
    <definedName name="T1VICPowercorTXU_win_table">'[4]Assumptions - Win Rates T1'!$C$465:$N$472</definedName>
    <definedName name="T1VICSolaris_ret_churn_table">'[4]Assumptions - Retained Churn'!$C$25:$N$36</definedName>
    <definedName name="T1VICSolaris_won_churn_table">'[4]Assumptions - Won Churn'!$C$25:$N$36</definedName>
    <definedName name="T1VICSolarisAGL_win_table">'[4]Assumptions - Win Rates T1'!$C$129:$N$136</definedName>
    <definedName name="T1VICSolarisCitiPower_win_table">'[4]Assumptions - Win Rates T1'!$C$147:$N$154</definedName>
    <definedName name="T1VICSolarisEnergex_win_table">'[4]Assumptions - Win Rates T1'!$C$192:$N$199</definedName>
    <definedName name="T1VICSolarisEnergyAustralia_win_table">'[4]Assumptions - Win Rates T1'!$C$174:$N$181</definedName>
    <definedName name="T1VICSolarisErgon_win_table">'[4]Assumptions - Win Rates T1'!$C$201:$N$208</definedName>
    <definedName name="T1VICSolarisIntegral_win_table">'[4]Assumptions - Win Rates T1'!$C$165:$N$172</definedName>
    <definedName name="T1VICSolarisNI_win_table">'[4]Assumptions - Win Rates T1'!$C$210:$N$217</definedName>
    <definedName name="T1VICSolarisPowercor_win_table">'[4]Assumptions - Win Rates T1'!$C$156:$N$163</definedName>
    <definedName name="T1VICSolarisPulse_win_table">'[4]Assumptions - Win Rates T1'!$C$120:$N$127</definedName>
    <definedName name="T1VICSolarisRuralNSW_win_table">'[4]Assumptions - Win Rates T1'!$C$183:$N$190</definedName>
    <definedName name="T1VICSolarisTXU_win_table">'[4]Assumptions - Win Rates T1'!$C$138:$N$145</definedName>
    <definedName name="T1VICUEL_ret_churn_table">'[4]Assumptions - Retained Churn'!$C$11:$N$22</definedName>
    <definedName name="T1VICUEL_won_churn_table">'[4]Assumptions - Won Churn'!$C$11:$N$22</definedName>
    <definedName name="T1VICUELAGL_win_table">'[4]Assumptions - Win Rates T1'!$C$20:$N$27</definedName>
    <definedName name="T1VICUELCitiPower_win_table">'[4]Assumptions - Win Rates T1'!$C$38:$N$45</definedName>
    <definedName name="T1VICUELEnergex_win_table">'[4]Assumptions - Win Rates T1'!$C$83:$N$90</definedName>
    <definedName name="T1VICUELEnergyAustralia_win_table">'[4]Assumptions - Win Rates T1'!$C$65:$N$72</definedName>
    <definedName name="T1VICUELErgon_win_table">'[4]Assumptions - Win Rates T1'!$C$92:$N$99</definedName>
    <definedName name="T1VICUELIntegral_win_table">'[4]Assumptions - Win Rates T1'!$C$56:$N$63</definedName>
    <definedName name="T1VICUELNI_win_table">'[4]Assumptions - Win Rates T1'!$C$101:$N$108</definedName>
    <definedName name="T1VICUELPowercor_win_table">'[4]Assumptions - Win Rates T1'!$C$47:$N$54</definedName>
    <definedName name="T1VICUELPulse_win_table">'[4]Assumptions - Win Rates T1'!$C$11:$N$18</definedName>
    <definedName name="T1VICUELRuralNSW_win_table">'[4]Assumptions - Win Rates T1'!$C$74:$N$81</definedName>
    <definedName name="T1VICUELTXU_win_table">'[4]Assumptions - Win Rates T1'!$C$29:$N$36</definedName>
    <definedName name="T2NSWEnergyAustralia_ret_churn_table">'[4]Assumptions - Retained Churn'!$C$250:$N$261</definedName>
    <definedName name="T2NSWEnergyAustralia_won_churn_table">'[4]Assumptions - Won Churn'!$C$250:$N$261</definedName>
    <definedName name="T2NSWEnergyAustraliaAGL_win_table">'[4]Assumptions - Win Rates T2'!$C$674:$N$681</definedName>
    <definedName name="T2NSWEnergyAustraliaCitiPower_win_table">'[4]Assumptions - Win Rates T2'!$C$692:$N$699</definedName>
    <definedName name="T2NSWEnergyAustraliaEnergex_win_table">'[4]Assumptions - Win Rates T2'!$C$737:$N$744</definedName>
    <definedName name="T2NSWEnergyAustraliaEnergyAustralia_win_table">'[4]Assumptions - Win Rates T2'!$C$719:$N$726</definedName>
    <definedName name="T2NSWEnergyAustraliaErgon_win_table">'[4]Assumptions - Win Rates T2'!$C$746:$N$753</definedName>
    <definedName name="T2NSWEnergyAustraliaIntegral_win_table">'[4]Assumptions - Win Rates T2'!$C$710:$N$717</definedName>
    <definedName name="T2NSWEnergyAustraliaNI_win_table">'[4]Assumptions - Win Rates T2'!$C$755:$N$762</definedName>
    <definedName name="T2NSWEnergyAustraliaPowercor_win_table">'[4]Assumptions - Win Rates T2'!$C$701:$N$708</definedName>
    <definedName name="T2NSWEnergyAustraliaPulse_win_table">'[4]Assumptions - Win Rates T2'!$C$665:$N$672</definedName>
    <definedName name="T2NSWEnergyAustraliaRuralNSW_win_table">'[4]Assumptions - Win Rates T2'!$C$728:$N$735</definedName>
    <definedName name="T2NSWEnergyAustraliaTXU_win_table">'[4]Assumptions - Win Rates T2'!$C$683:$N$690</definedName>
    <definedName name="T2NSWIntegral_ret_churn_table">'[4]Assumptions - Retained Churn'!$C$236:$N$247</definedName>
    <definedName name="T2NSWIntegral_won_churn_table">'[4]Assumptions - Won Churn'!$C$236:$N$247</definedName>
    <definedName name="T2NSWIntegralAGL_win_table">'[4]Assumptions - Win Rates T2'!$C$565:$N$572</definedName>
    <definedName name="T2NSWIntegralCitiPower_win_table">'[4]Assumptions - Win Rates T2'!$C$583:$N$590</definedName>
    <definedName name="T2NSWIntegralEnergex_win_table">'[4]Assumptions - Win Rates T2'!$C$628:$N$635</definedName>
    <definedName name="T2NSWIntegralEnergyAustralia_win_table">'[4]Assumptions - Win Rates T2'!$C$610:$N$617</definedName>
    <definedName name="T2NSWIntegralErgon_win_table">'[4]Assumptions - Win Rates T2'!$C$637:$N$644</definedName>
    <definedName name="T2NSWIntegralIntegral_win_table">'[4]Assumptions - Win Rates T2'!$C$601:$N$608</definedName>
    <definedName name="T2NSWIntegralNI_win_table">'[4]Assumptions - Win Rates T2'!$C$646:$N$653</definedName>
    <definedName name="T2NSWIntegralPowercor_win_table">'[4]Assumptions - Win Rates T2'!$C$592:$N$599</definedName>
    <definedName name="T2NSWIntegralPulse_win_table">'[4]Assumptions - Win Rates T2'!$C$556:$N$563</definedName>
    <definedName name="T2NSWIntegralRuralNSW_win_table">'[4]Assumptions - Win Rates T2'!$C$619:$N$626</definedName>
    <definedName name="T2NSWIntegralTXU_win_table">'[4]Assumptions - Win Rates T2'!$C$574:$N$581</definedName>
    <definedName name="T2NSWRuralNSW_ret_churn_table">'[4]Assumptions - Retained Churn'!$C$264:$N$275</definedName>
    <definedName name="T2NSWRuralNSW_won_churn_table">'[4]Assumptions - Won Churn'!$C$264:$N$275</definedName>
    <definedName name="T2NSWRuralNSWAGL_win_table">'[4]Assumptions - Win Rates T2'!$C$783:$N$790</definedName>
    <definedName name="T2NSWRuralNSWCitiPower_win_table">'[4]Assumptions - Win Rates T2'!$C$801:$N$808</definedName>
    <definedName name="T2NSWRuralNSWEnergex_win_table">'[4]Assumptions - Win Rates T2'!$C$846:$N$853</definedName>
    <definedName name="T2NSWRuralNSWEnergyAustralia_win_table">'[4]Assumptions - Win Rates T2'!$C$828:$N$835</definedName>
    <definedName name="T2NSWRuralNSWErgon_win_table">'[4]Assumptions - Win Rates T2'!$C$855:$N$862</definedName>
    <definedName name="T2NSWRuralNSWIntegral_win_table">'[4]Assumptions - Win Rates T2'!$C$819:$N$826</definedName>
    <definedName name="T2NSWRuralNSWNI_win_table">'[4]Assumptions - Win Rates T2'!$C$864:$N$871</definedName>
    <definedName name="T2NSWRuralNSWPowercor_win_table">'[4]Assumptions - Win Rates T2'!$C$810:$N$817</definedName>
    <definedName name="T2NSWRuralNSWPulse_win_table">'[4]Assumptions - Win Rates T2'!$C$774:$N$781</definedName>
    <definedName name="T2NSWRuralNSWRuralNSW_win_table">'[4]Assumptions - Win Rates T2'!$C$837:$N$844</definedName>
    <definedName name="T2NSWRuralNSWTXU_win_table">'[4]Assumptions - Win Rates T2'!$C$792:$N$799</definedName>
    <definedName name="T2QLDEnergex_ret_churn_table">'[4]Assumptions - Retained Churn'!$C$292:$N$303</definedName>
    <definedName name="T2QLDEnergex_won_churn_table">'[4]Assumptions - Won Churn'!$C$292:$N$303</definedName>
    <definedName name="T2QLDEnergexAGL_win_table">'[4]Assumptions - Win Rates T2'!$C$1001:$N$1008</definedName>
    <definedName name="T2QLDEnergexCitiPower_win_table">'[4]Assumptions - Win Rates T2'!$C$1019:$N$1026</definedName>
    <definedName name="T2QLDEnergexEnergex_win_table">'[4]Assumptions - Win Rates T2'!$C$1064:$N$1071</definedName>
    <definedName name="T2QLDEnergexEnergyAustralia_win_table">'[4]Assumptions - Win Rates T2'!$C$1046:$N$1053</definedName>
    <definedName name="T2QLDEnergexErgon_win_table">'[4]Assumptions - Win Rates T2'!$C$1073:$N$1080</definedName>
    <definedName name="T2QLDEnergexIntegral_win_table">'[4]Assumptions - Win Rates T2'!$C$1037:$N$1044</definedName>
    <definedName name="T2QLDEnergexNI_win_table">'[4]Assumptions - Win Rates T2'!$C$1082:$N$1089</definedName>
    <definedName name="T2QLDEnergexPowercor_win_table">'[4]Assumptions - Win Rates T2'!$C$1028:$N$1035</definedName>
    <definedName name="T2QLDEnergexPulse_win_table">'[4]Assumptions - Win Rates T2'!$C$992:$N$999</definedName>
    <definedName name="T2QLDEnergexRuralNSW_win_table">'[4]Assumptions - Win Rates T2'!$C$1055:$N$1062</definedName>
    <definedName name="T2QLDEnergexTXU_win_table">'[4]Assumptions - Win Rates T2'!$C$1010:$N$1017</definedName>
    <definedName name="T2QLDErgon_ret_churn_table">'[4]Assumptions - Retained Churn'!$C$306:$N$317</definedName>
    <definedName name="T2QLDErgon_won_churn_table">'[4]Assumptions - Won Churn'!$C$306:$N$317</definedName>
    <definedName name="T2QLDErgonAGL_win_table">'[4]Assumptions - Win Rates T2'!$C$1110:$N$1117</definedName>
    <definedName name="T2QLDErgonCitiPower_win_table">'[4]Assumptions - Win Rates T2'!$C$1128:$N$1135</definedName>
    <definedName name="T2QLDErgonEnergex_win_table">'[4]Assumptions - Win Rates T2'!$C$1173:$N$1180</definedName>
    <definedName name="T2QLDErgonEnergyAustralia_win_table">'[4]Assumptions - Win Rates T2'!$C$1155:$N$1162</definedName>
    <definedName name="T2QLDErgonErgon_win_table">'[4]Assumptions - Win Rates T2'!$C$1182:$N$1189</definedName>
    <definedName name="T2QLDErgonIntegral_win_table">'[4]Assumptions - Win Rates T2'!$C$1146:$N$1153</definedName>
    <definedName name="T2QLDErgonNI_win_table">'[4]Assumptions - Win Rates T2'!$C$1191:$N$1198</definedName>
    <definedName name="T2QLDErgonPowercor_win_table">'[4]Assumptions - Win Rates T2'!$C$1137:$N$1144</definedName>
    <definedName name="T2QLDErgonPulse_win_table">'[4]Assumptions - Win Rates T2'!$C$1101:$N$1108</definedName>
    <definedName name="T2QLDErgonRuralNSW_win_table">'[4]Assumptions - Win Rates T2'!$C$1164:$N$1171</definedName>
    <definedName name="T2QLDErgonTXU_win_table">'[4]Assumptions - Win Rates T2'!$C$1119:$N$1126</definedName>
    <definedName name="T2SAETSA_ret_churn_table">'[4]Assumptions - Retained Churn'!$C$278:$N$289</definedName>
    <definedName name="T2SAETSA_won_churn_table">'[4]Assumptions - Won Churn'!$C$278:$N$289</definedName>
    <definedName name="T2SAETSAAGL_win_table">'[4]Assumptions - Win Rates T2'!$C$892:$N$899</definedName>
    <definedName name="T2SAETSACitiPower_win_table">'[4]Assumptions - Win Rates T2'!$C$910:$N$917</definedName>
    <definedName name="T2SAETSAEnergex_win_table">'[4]Assumptions - Win Rates T2'!$C$955:$N$962</definedName>
    <definedName name="T2SAETSAEnergyAustralia_win_table">'[4]Assumptions - Win Rates T2'!$C$937:$N$944</definedName>
    <definedName name="T2SAETSAErgon_win_table">'[4]Assumptions - Win Rates T2'!$C$964:$N$971</definedName>
    <definedName name="T2SAETSAIntegral_win_table">'[4]Assumptions - Win Rates T2'!$C$928:$N$935</definedName>
    <definedName name="T2SAETSANI_win_table">'[4]Assumptions - Win Rates T2'!$C$973:$N$980</definedName>
    <definedName name="T2SAETSAPowercor_win_table">'[4]Assumptions - Win Rates T2'!$C$919:$N$926</definedName>
    <definedName name="T2SAETSAPulse_win_table">'[4]Assumptions - Win Rates T2'!$C$883:$N$890</definedName>
    <definedName name="T2SAETSARuralNSW_win_table">'[4]Assumptions - Win Rates T2'!$C$946:$N$953</definedName>
    <definedName name="T2SAETSATXU_win_table">'[4]Assumptions - Win Rates T2'!$C$901:$N$908</definedName>
    <definedName name="T2VICCitiPower_ret_churn_table">'[4]Assumptions - Retained Churn'!$C$208:$N$219</definedName>
    <definedName name="T2VICCitiPower_won_churn_table">'[4]Assumptions - Won Churn'!$C$208:$N$219</definedName>
    <definedName name="T2VICCitiPowerAGL_win_table">'[4]Assumptions - Win Rates T2'!$C$347:$N$354</definedName>
    <definedName name="T2VICCitiPowerCitiPower_win_table">'[4]Assumptions - Win Rates T2'!$C$365:$N$372</definedName>
    <definedName name="T2VICCitiPowerEnergex_win_table">'[4]Assumptions - Win Rates T2'!$C$410:$N$417</definedName>
    <definedName name="T2VICCitiPowerEnergyAustralia_win_table">'[4]Assumptions - Win Rates T2'!$C$392:$N$399</definedName>
    <definedName name="T2VICCitiPowerErgon_win_table">'[4]Assumptions - Win Rates T2'!$C$419:$N$426</definedName>
    <definedName name="T2VICCitiPowerIntegral_win_table">'[4]Assumptions - Win Rates T2'!$C$383:$N$390</definedName>
    <definedName name="T2VICCitiPowerNI_win_table">'[4]Assumptions - Win Rates T2'!$C$428:$N$435</definedName>
    <definedName name="T2VICCitiPowerPowercor_win_table">'[4]Assumptions - Win Rates T2'!$C$374:$N$381</definedName>
    <definedName name="T2VICCitiPowerPulse_win_table">'[4]Assumptions - Win Rates T2'!$C$338:$N$345</definedName>
    <definedName name="T2VICCitiPowerRuralNSW_win_table">'[4]Assumptions - Win Rates T2'!$C$401:$N$408</definedName>
    <definedName name="T2VICCitiPowerTXU_win_table">'[4]Assumptions - Win Rates T2'!$C$356:$N$363</definedName>
    <definedName name="T2VICEastern_ret_churn_table">'[4]Assumptions - Retained Churn'!$C$194:$N$205</definedName>
    <definedName name="T2VICEastern_won_churn_table">'[4]Assumptions - Won Churn'!$C$194:$N$205</definedName>
    <definedName name="T2VICEasternAGL_win_table">'[4]Assumptions - Win Rates T2'!$C$238:$N$245</definedName>
    <definedName name="T2VICEasternCitiPower_win_table">'[4]Assumptions - Win Rates T2'!$C$256:$N$263</definedName>
    <definedName name="T2VICEasternEnergex_win_table">'[4]Assumptions - Win Rates T2'!$C$301:$N$308</definedName>
    <definedName name="T2VICEasternEnergyAustralia_win_table">'[4]Assumptions - Win Rates T2'!$C$283:$N$290</definedName>
    <definedName name="T2VICEasternErgon_win_table">'[4]Assumptions - Win Rates T2'!$C$310:$N$317</definedName>
    <definedName name="T2VICEasternIntegral_win_table">'[4]Assumptions - Win Rates T2'!$C$274:$N$281</definedName>
    <definedName name="T2VICEasternNI_win_table">'[4]Assumptions - Win Rates T2'!$C$319:$N$326</definedName>
    <definedName name="T2VICEasternPowercor_win_table">'[4]Assumptions - Win Rates T2'!$C$265:$N$272</definedName>
    <definedName name="T2VICEasternPulse_win_table">'[4]Assumptions - Win Rates T2'!$C$229:$N$236</definedName>
    <definedName name="T2VICEasternRuralNSW_win_table">'[4]Assumptions - Win Rates T2'!$C$292:$N$299</definedName>
    <definedName name="T2VICEasternTXU_win_table">'[4]Assumptions - Win Rates T2'!$C$247:$N$254</definedName>
    <definedName name="T2VICPowercor_ret_churn_table">'[4]Assumptions - Retained Churn'!$C$222:$N$233</definedName>
    <definedName name="T2VICPowercor_won_churn_table">'[4]Assumptions - Won Churn'!$C$222:$N$233</definedName>
    <definedName name="T2VICPowercorAGL_win_table">'[4]Assumptions - Win Rates T2'!$C$456:$N$463</definedName>
    <definedName name="T2VICPowercorCitiPower_win_table">'[4]Assumptions - Win Rates T2'!$C$474:$N$481</definedName>
    <definedName name="T2VICPowercorEnergex_win_table">'[4]Assumptions - Win Rates T2'!$C$519:$N$526</definedName>
    <definedName name="T2VICPowercorEnergyAustralia_win_table">'[4]Assumptions - Win Rates T2'!$C$501:$N$508</definedName>
    <definedName name="T2VICPowercorErgon_win_table">'[4]Assumptions - Win Rates T2'!$C$528:$N$535</definedName>
    <definedName name="T2VICPowercorIntegral_win_table">'[4]Assumptions - Win Rates T2'!$C$492:$N$499</definedName>
    <definedName name="T2VICPowercorNI_win_table">'[4]Assumptions - Win Rates T2'!$C$537:$N$544</definedName>
    <definedName name="T2VICPowercorPowercor_win_table">'[4]Assumptions - Win Rates T2'!$C$483:$N$490</definedName>
    <definedName name="T2VICPowercorPulse_win_table">'[4]Assumptions - Win Rates T2'!$C$447:$N$454</definedName>
    <definedName name="T2VICPowercorRuralNSW_win_table">'[4]Assumptions - Win Rates T2'!$C$510:$N$517</definedName>
    <definedName name="T2VICPowercorTXU_win_table">'[4]Assumptions - Win Rates T2'!$C$465:$N$472</definedName>
    <definedName name="T2VICSolaris_ret_churn_table">'[4]Assumptions - Retained Churn'!$C$180:$N$191</definedName>
    <definedName name="T2VICSolaris_won_churn_table">'[4]Assumptions - Won Churn'!$C$180:$N$191</definedName>
    <definedName name="T2VICSolarisAGL_win_table">'[4]Assumptions - Win Rates T2'!$C$129:$N$136</definedName>
    <definedName name="T2VICSolarisCitiPower_win_table">'[4]Assumptions - Win Rates T2'!$C$147:$N$154</definedName>
    <definedName name="T2VICSolarisEnergex_win_table">'[4]Assumptions - Win Rates T2'!$C$192:$N$199</definedName>
    <definedName name="T2VICSolarisEnergyAustralia_win_table">'[4]Assumptions - Win Rates T2'!$C$174:$N$181</definedName>
    <definedName name="T2VICSolarisErgon_win_table">'[4]Assumptions - Win Rates T2'!$C$201:$N$208</definedName>
    <definedName name="T2VICSolarisIntegral_win_table">'[4]Assumptions - Win Rates T2'!$C$165:$N$172</definedName>
    <definedName name="T2VICSolarisNI_win_table">'[4]Assumptions - Win Rates T2'!$C$210:$N$217</definedName>
    <definedName name="T2VICSolarisPowercor_win_table">'[4]Assumptions - Win Rates T2'!$C$156:$N$163</definedName>
    <definedName name="T2VICSolarisPulse_win_table">'[4]Assumptions - Win Rates T2'!$C$120:$N$127</definedName>
    <definedName name="T2VICSolarisRuralNSW_win_table">'[4]Assumptions - Win Rates T2'!$C$183:$N$190</definedName>
    <definedName name="T2VICSolarisTXU_win_table">'[4]Assumptions - Win Rates T2'!$C$138:$N$145</definedName>
    <definedName name="T2VICUEL_ret_churn_table">'[4]Assumptions - Retained Churn'!$C$166:$N$177</definedName>
    <definedName name="T2VICUEL_won_churn_table">'[4]Assumptions - Won Churn'!$C$166:$N$177</definedName>
    <definedName name="T2VICUELAGL_win_table">'[4]Assumptions - Win Rates T2'!$C$20:$N$27</definedName>
    <definedName name="T2VICUELCitiPower_win_table">'[4]Assumptions - Win Rates T2'!$C$38:$N$45</definedName>
    <definedName name="T2VICUELEnergex_win_table">'[4]Assumptions - Win Rates T2'!$C$83:$N$90</definedName>
    <definedName name="T2VICUELEnergyAustralia_win_table">'[4]Assumptions - Win Rates T2'!$C$65:$N$72</definedName>
    <definedName name="T2VICUELErgon_win_table">'[4]Assumptions - Win Rates T2'!$C$92:$N$99</definedName>
    <definedName name="T2VICUELIntegral_win_table">'[4]Assumptions - Win Rates T2'!$C$56:$N$63</definedName>
    <definedName name="T2VICUELNI_win_table">'[4]Assumptions - Win Rates T2'!$C$101:$N$108</definedName>
    <definedName name="T2VICUELPowercor_win_table">'[4]Assumptions - Win Rates T2'!$C$47:$N$54</definedName>
    <definedName name="T2VICUELPulse_win_table">'[4]Assumptions - Win Rates T2'!$C$11:$N$18</definedName>
    <definedName name="T2VICUELRuralNSW_win_table">'[4]Assumptions - Win Rates T2'!$C$74:$N$81</definedName>
    <definedName name="T2VICUELTXU_win_table">'[4]Assumptions - Win Rates T2'!$C$29:$N$36</definedName>
    <definedName name="T3NSWEnergyAustralia_ret_churn_table">'[4]Assumptions - Retained Churn'!$C$405:$N$416</definedName>
    <definedName name="T3NSWEnergyAustralia_won_churn_table">'[4]Assumptions - Won Churn'!$C$405:$N$416</definedName>
    <definedName name="T3NSWEnergyAustraliaAGL_win_table">'[4]Assumptions - Win Rates T3'!$C$674:$N$681</definedName>
    <definedName name="T3NSWEnergyAustraliaCitiPower_win_table">'[4]Assumptions - Win Rates T3'!$C$692:$N$699</definedName>
    <definedName name="T3NSWEnergyAustraliaEnergex_win_table">'[4]Assumptions - Win Rates T3'!$C$737:$N$744</definedName>
    <definedName name="T3NSWEnergyAustraliaEnergyAustralia_win_table">'[4]Assumptions - Win Rates T3'!$C$719:$N$726</definedName>
    <definedName name="T3NSWEnergyAustraliaErgon_win_table">'[4]Assumptions - Win Rates T3'!$C$746:$N$753</definedName>
    <definedName name="T3NSWEnergyAustraliaIntegral_win_table">'[4]Assumptions - Win Rates T3'!$C$710:$N$717</definedName>
    <definedName name="T3NSWEnergyAustraliaNI_win_table">'[4]Assumptions - Win Rates T3'!$C$755:$N$762</definedName>
    <definedName name="T3NSWEnergyAustraliaPowercor_win_table">'[4]Assumptions - Win Rates T3'!$C$701:$N$708</definedName>
    <definedName name="T3NSWEnergyAustraliaPulse_win_table">'[4]Assumptions - Win Rates T3'!$C$665:$N$672</definedName>
    <definedName name="T3NSWEnergyAustraliaRuralNSW_win_table">'[4]Assumptions - Win Rates T3'!$C$728:$N$735</definedName>
    <definedName name="T3NSWEnergyAustraliaTXU_win_table">'[4]Assumptions - Win Rates T3'!$C$683:$N$690</definedName>
    <definedName name="T3NSWIntegral_ret_churn_table">'[4]Assumptions - Retained Churn'!$C$391:$N$402</definedName>
    <definedName name="T3NSWIntegral_won_churn_table">'[4]Assumptions - Won Churn'!$C$391:$N$402</definedName>
    <definedName name="T3NSWIntegralAGL_win_table">'[4]Assumptions - Win Rates T3'!$C$565:$N$572</definedName>
    <definedName name="T3NSWIntegralCitiPower_win_table">'[4]Assumptions - Win Rates T3'!$C$583:$N$590</definedName>
    <definedName name="T3NSWIntegralEnergex_win_table">'[4]Assumptions - Win Rates T3'!$C$628:$N$635</definedName>
    <definedName name="T3NSWIntegralEnergyAustralia_win_table">'[4]Assumptions - Win Rates T3'!$C$610:$N$617</definedName>
    <definedName name="T3NSWIntegralErgon_win_table">'[4]Assumptions - Win Rates T3'!$C$637:$N$644</definedName>
    <definedName name="T3NSWIntegralIntegral_win_table">'[4]Assumptions - Win Rates T3'!$C$601:$N$608</definedName>
    <definedName name="T3NSWIntegralNI_win_table">'[4]Assumptions - Win Rates T3'!$C$646:$N$653</definedName>
    <definedName name="T3NSWIntegralPowercor_win_table">'[4]Assumptions - Win Rates T3'!$C$592:$N$599</definedName>
    <definedName name="T3NSWIntegralPulse_win_table">'[4]Assumptions - Win Rates T3'!$C$556:$N$563</definedName>
    <definedName name="T3NSWIntegralRuralNSW_win_table">'[4]Assumptions - Win Rates T3'!$C$619:$N$626</definedName>
    <definedName name="T3NSWIntegralTXU_win_table">'[4]Assumptions - Win Rates T3'!$C$574:$N$581</definedName>
    <definedName name="T3NSWRuralNSW_ret_churn_table">'[4]Assumptions - Retained Churn'!$C$419:$N$430</definedName>
    <definedName name="T3NSWRuralNSW_won_churn_table">'[4]Assumptions - Won Churn'!$C$419:$N$430</definedName>
    <definedName name="T3NSWRuralNSWAGL_win_table">'[4]Assumptions - Win Rates T3'!$C$783:$N$790</definedName>
    <definedName name="T3NSWRuralNSWCitiPower_win_table">'[4]Assumptions - Win Rates T3'!$C$801:$N$808</definedName>
    <definedName name="T3NSWRuralNSWEnergex_win_table">'[4]Assumptions - Win Rates T3'!$C$846:$N$853</definedName>
    <definedName name="T3NSWRuralNSWEnergyAustralia_win_table">'[4]Assumptions - Win Rates T3'!$C$828:$N$835</definedName>
    <definedName name="T3NSWRuralNSWErgon_win_table">'[4]Assumptions - Win Rates T3'!$C$855:$N$862</definedName>
    <definedName name="T3NSWRuralNSWIntegral_win_table">'[4]Assumptions - Win Rates T3'!$C$819:$N$826</definedName>
    <definedName name="T3NSWRuralNSWNI_win_table">'[4]Assumptions - Win Rates T3'!$C$864:$N$871</definedName>
    <definedName name="T3NSWRuralNSWPowercor_win_table">'[4]Assumptions - Win Rates T3'!$C$810:$N$817</definedName>
    <definedName name="T3NSWRuralNSWPulse_win_table">'[4]Assumptions - Win Rates T3'!$C$774:$N$781</definedName>
    <definedName name="T3NSWRuralNSWRuralNSW_win_table">'[4]Assumptions - Win Rates T3'!$C$837:$N$844</definedName>
    <definedName name="T3NSWRuralNSWTXU_win_table">'[4]Assumptions - Win Rates T3'!$C$792:$N$799</definedName>
    <definedName name="T3QLDEnergex_ret_churn_table">'[4]Assumptions - Retained Churn'!$C$447:$N$458</definedName>
    <definedName name="T3QLDEnergex_won_churn_table">'[4]Assumptions - Won Churn'!$C$447:$N$458</definedName>
    <definedName name="T3QLDEnergexAGL_win_table">'[4]Assumptions - Win Rates T3'!$C$1001:$N$1008</definedName>
    <definedName name="T3QLDEnergexCitiPower_win_table">'[4]Assumptions - Win Rates T3'!$C$1019:$N$1026</definedName>
    <definedName name="T3QLDEnergexEnergex_win_table">'[4]Assumptions - Win Rates T3'!$C$1064:$N$1071</definedName>
    <definedName name="T3QLDEnergexEnergyAustralia_win_table">'[4]Assumptions - Win Rates T3'!$C$1046:$N$1053</definedName>
    <definedName name="T3QLDEnergexErgon_win_table">'[4]Assumptions - Win Rates T3'!$C$1073:$N$1080</definedName>
    <definedName name="T3QLDEnergexIntegral_win_table">'[4]Assumptions - Win Rates T3'!$C$1037:$N$1044</definedName>
    <definedName name="T3QLDEnergexNI_win_table">'[4]Assumptions - Win Rates T3'!$C$1082:$N$1089</definedName>
    <definedName name="T3QLDEnergexPowercor_win_table">'[4]Assumptions - Win Rates T3'!$C$1028:$N$1035</definedName>
    <definedName name="T3QLDEnergexPulse_win_table">'[4]Assumptions - Win Rates T3'!$C$992:$N$999</definedName>
    <definedName name="T3QLDEnergexRuralNSW_win_table">'[4]Assumptions - Win Rates T3'!$C$1055:$N$1062</definedName>
    <definedName name="T3QLDEnergexTXU_win_table">'[4]Assumptions - Win Rates T3'!$C$1010:$N$1017</definedName>
    <definedName name="T3QLDErgon_ret_churn_table">'[4]Assumptions - Retained Churn'!$C$461:$N$472</definedName>
    <definedName name="T3QLDErgon_won_churn_table">'[4]Assumptions - Won Churn'!$C$461:$N$472</definedName>
    <definedName name="T3QLDErgonAGL_win_table">'[4]Assumptions - Win Rates T3'!$C$1110:$N$1117</definedName>
    <definedName name="T3QLDErgonCitiPower_win_table">'[4]Assumptions - Win Rates T3'!$C$1128:$N$1135</definedName>
    <definedName name="T3QLDErgonEnergex_win_table">'[4]Assumptions - Win Rates T3'!$C$1173:$N$1180</definedName>
    <definedName name="T3QLDErgonEnergyAustralia_win_table">'[4]Assumptions - Win Rates T3'!$C$1155:$N$1162</definedName>
    <definedName name="T3QLDErgonErgon_win_table">'[4]Assumptions - Win Rates T3'!$C$1182:$N$1189</definedName>
    <definedName name="T3QLDErgonIntegral_win_table">'[4]Assumptions - Win Rates T3'!$C$1146:$N$1153</definedName>
    <definedName name="T3QLDErgonNI_win_table">'[4]Assumptions - Win Rates T3'!$C$1191:$N$1198</definedName>
    <definedName name="T3QLDErgonPowercor_win_table">'[4]Assumptions - Win Rates T3'!$C$1137:$N$1144</definedName>
    <definedName name="T3QLDErgonPulse_win_table">'[4]Assumptions - Win Rates T3'!$C$1101:$N$1108</definedName>
    <definedName name="T3QLDErgonRuralNSW_win_table">'[4]Assumptions - Win Rates T3'!$C$1164:$N$1171</definedName>
    <definedName name="T3QLDErgonTXU_win_table">'[4]Assumptions - Win Rates T3'!$C$1119:$N$1126</definedName>
    <definedName name="T3SAETSA_ret_churn_table">'[4]Assumptions - Retained Churn'!$C$433:$N$444</definedName>
    <definedName name="T3SAETSA_won_churn_table">'[4]Assumptions - Won Churn'!$C$433:$N$444</definedName>
    <definedName name="T3SAETSAAGL_win_table">'[4]Assumptions - Win Rates T3'!$C$892:$N$899</definedName>
    <definedName name="T3SAETSACitiPower_win_table">'[4]Assumptions - Win Rates T3'!$C$910:$N$917</definedName>
    <definedName name="T3SAETSAEnergex_win_table">'[4]Assumptions - Win Rates T3'!$C$955:$N$962</definedName>
    <definedName name="T3SAETSAEnergyAustralia_win_table">'[4]Assumptions - Win Rates T3'!$C$937:$N$944</definedName>
    <definedName name="T3SAETSAErgon_win_table">'[4]Assumptions - Win Rates T3'!$C$964:$N$971</definedName>
    <definedName name="T3SAETSAIntegral_win_table">'[4]Assumptions - Win Rates T3'!$C$928:$N$935</definedName>
    <definedName name="T3SAETSANI_win_table">'[4]Assumptions - Win Rates T3'!$C$973:$N$980</definedName>
    <definedName name="T3SAETSAPowercor_win_table">'[4]Assumptions - Win Rates T3'!$C$919:$N$926</definedName>
    <definedName name="T3SAETSAPulse_win_table">'[4]Assumptions - Win Rates T3'!$C$883:$N$890</definedName>
    <definedName name="T3SAETSARuralNSW_win_table">'[4]Assumptions - Win Rates T3'!$C$946:$N$953</definedName>
    <definedName name="T3SAETSATXU_win_table">'[4]Assumptions - Win Rates T3'!$C$901:$N$908</definedName>
    <definedName name="T3VICCitiPower_ret_churn_table">'[4]Assumptions - Retained Churn'!$C$363:$N$374</definedName>
    <definedName name="T3VICCitiPower_won_churn_table">'[4]Assumptions - Won Churn'!$C$363:$N$374</definedName>
    <definedName name="T3VICCitiPowerAGL_win_table">'[4]Assumptions - Win Rates T3'!$C$347:$N$354</definedName>
    <definedName name="T3VICCitiPowerCitiPower_win_table">'[4]Assumptions - Win Rates T3'!$C$365:$N$372</definedName>
    <definedName name="T3VICCitiPowerEnergex_win_table">'[4]Assumptions - Win Rates T3'!$C$410:$N$417</definedName>
    <definedName name="T3VICCitiPowerEnergyAustralia_win_table">'[4]Assumptions - Win Rates T3'!$C$392:$N$399</definedName>
    <definedName name="T3VICCitiPowerErgon_win_table">'[4]Assumptions - Win Rates T3'!$C$419:$N$426</definedName>
    <definedName name="T3VICCitiPowerIntegral_win_table">'[4]Assumptions - Win Rates T3'!$C$383:$N$390</definedName>
    <definedName name="T3VICCitiPowerNI_win_table">'[4]Assumptions - Win Rates T3'!$C$428:$N$435</definedName>
    <definedName name="T3VICCitiPowerPowercor_win_table">'[4]Assumptions - Win Rates T3'!$C$374:$N$381</definedName>
    <definedName name="T3VICCitiPowerPulse_win_table">'[4]Assumptions - Win Rates T3'!$C$338:$N$345</definedName>
    <definedName name="T3VICCitiPowerRuralNSW_win_table">'[4]Assumptions - Win Rates T3'!$C$401:$N$408</definedName>
    <definedName name="T3VICCitiPowerTXU_win_table">'[4]Assumptions - Win Rates T3'!$C$356:$N$363</definedName>
    <definedName name="T3VICEastern_ret_churn_table">'[4]Assumptions - Retained Churn'!$C$349:$N$360</definedName>
    <definedName name="T3VICEastern_won_churn_table">'[4]Assumptions - Won Churn'!$C$349:$N$360</definedName>
    <definedName name="T3VICEasternAGL_win_table">'[4]Assumptions - Win Rates T3'!$C$238:$N$245</definedName>
    <definedName name="T3VICEasternCitiPower_win_table">'[4]Assumptions - Win Rates T3'!$C$256:$N$263</definedName>
    <definedName name="T3VICEasternEnergex_win_table">'[4]Assumptions - Win Rates T3'!$C$301:$N$308</definedName>
    <definedName name="T3VICEasternEnergyAustralia_win_table">'[4]Assumptions - Win Rates T3'!$C$283:$N$290</definedName>
    <definedName name="T3VICEasternErgon_win_table">'[4]Assumptions - Win Rates T3'!$C$310:$N$317</definedName>
    <definedName name="T3VICEasternIntegral_win_table">'[4]Assumptions - Win Rates T3'!$C$274:$N$281</definedName>
    <definedName name="T3VICEasternNI_win_table">'[4]Assumptions - Win Rates T3'!$C$319:$N$326</definedName>
    <definedName name="T3VICEasternPowercor_win_table">'[4]Assumptions - Win Rates T3'!$C$265:$N$272</definedName>
    <definedName name="T3VICEasternPulse_win_table">'[4]Assumptions - Win Rates T3'!$C$229:$N$236</definedName>
    <definedName name="T3VICEasternRuralNSW_win_table">'[4]Assumptions - Win Rates T3'!$C$292:$N$299</definedName>
    <definedName name="T3VICEasternTXU_win_table">'[4]Assumptions - Win Rates T3'!$C$247:$N$254</definedName>
    <definedName name="T3VICPowercor_ret_churn_table">'[4]Assumptions - Retained Churn'!$C$377:$N$388</definedName>
    <definedName name="T3VICPowercor_won_churn_table">'[4]Assumptions - Won Churn'!$C$377:$N$388</definedName>
    <definedName name="T3VICPowercorAGL_win_table">'[4]Assumptions - Win Rates T3'!$C$456:$N$463</definedName>
    <definedName name="T3VICPowercorCitiPower_win_table">'[4]Assumptions - Win Rates T3'!$C$474:$N$481</definedName>
    <definedName name="T3VICPowercorEnergex_win_table">'[4]Assumptions - Win Rates T3'!$C$519:$N$526</definedName>
    <definedName name="T3VICPowercorEnergyAustralia_win_table">'[4]Assumptions - Win Rates T3'!$C$501:$N$508</definedName>
    <definedName name="T3VICPowercorErgon_win_table">'[4]Assumptions - Win Rates T3'!$C$528:$N$535</definedName>
    <definedName name="T3VICPowercorIntegral_win_table">'[4]Assumptions - Win Rates T3'!$C$492:$N$499</definedName>
    <definedName name="T3VICPowercorNI_win_table">'[4]Assumptions - Win Rates T3'!$C$537:$N$544</definedName>
    <definedName name="T3VICPowercorPowercor_win_table">'[4]Assumptions - Win Rates T3'!$C$483:$N$490</definedName>
    <definedName name="T3VICPowercorPulse_win_table">'[4]Assumptions - Win Rates T3'!$C$447:$N$454</definedName>
    <definedName name="T3VICPowercorRuralNSW_win_table">'[4]Assumptions - Win Rates T3'!$C$510:$N$517</definedName>
    <definedName name="T3VICPowercorTXU_win_table">'[4]Assumptions - Win Rates T3'!$C$465:$N$472</definedName>
    <definedName name="T3VICSolaris_ret_churn_table">'[4]Assumptions - Retained Churn'!$C$335:$N$346</definedName>
    <definedName name="T3VICSolaris_won_churn_table">'[4]Assumptions - Won Churn'!$C$335:$N$346</definedName>
    <definedName name="T3VICSolarisAGL_win_table">'[4]Assumptions - Win Rates T3'!$C$129:$N$136</definedName>
    <definedName name="T3VICSolarisCitiPower_win_table">'[4]Assumptions - Win Rates T3'!$C$147:$N$154</definedName>
    <definedName name="T3VICSolarisEnergex_win_table">'[4]Assumptions - Win Rates T3'!$C$192:$N$199</definedName>
    <definedName name="T3VICSolarisEnergyAustralia_win_table">'[4]Assumptions - Win Rates T3'!$C$174:$N$181</definedName>
    <definedName name="T3VICSolarisErgon_win_table">'[4]Assumptions - Win Rates T3'!$C$201:$N$208</definedName>
    <definedName name="T3VICSolarisIntegral_win_table">'[4]Assumptions - Win Rates T3'!$C$165:$N$172</definedName>
    <definedName name="T3VICSolarisNI_win_table">'[4]Assumptions - Win Rates T3'!$C$210:$N$217</definedName>
    <definedName name="T3VICSolarisPowercor_win_table">'[4]Assumptions - Win Rates T3'!$C$156:$N$163</definedName>
    <definedName name="T3VICSolarisPulse_win_table">'[4]Assumptions - Win Rates T3'!$C$120:$N$127</definedName>
    <definedName name="T3VICSolarisRuralNSW_win_table">'[4]Assumptions - Win Rates T3'!$C$183:$N$190</definedName>
    <definedName name="T3VICSolarisTXU_win_table">'[4]Assumptions - Win Rates T3'!$C$138:$N$145</definedName>
    <definedName name="T3VICUEL_ret_churn_table">'[4]Assumptions - Retained Churn'!$C$321:$N$332</definedName>
    <definedName name="T3VICUEL_won_churn_table">'[4]Assumptions - Won Churn'!$C$321:$N$332</definedName>
    <definedName name="T3VICUELAGL_win_table">'[4]Assumptions - Win Rates T3'!$C$20:$N$27</definedName>
    <definedName name="T3VICUELCitiPower_win_table">'[4]Assumptions - Win Rates T3'!$C$38:$N$45</definedName>
    <definedName name="T3VICUELEnergex_win_table">'[4]Assumptions - Win Rates T3'!$C$83:$N$90</definedName>
    <definedName name="T3VICUELEnergyAustralia_win_table">'[4]Assumptions - Win Rates T3'!$C$65:$N$72</definedName>
    <definedName name="T3VICUELErgon_win_table">'[4]Assumptions - Win Rates T3'!$C$92:$N$99</definedName>
    <definedName name="T3VICUELIntegral_win_table">'[4]Assumptions - Win Rates T3'!$C$56:$N$63</definedName>
    <definedName name="T3VICUELNI_win_table">'[4]Assumptions - Win Rates T3'!$C$101:$N$108</definedName>
    <definedName name="T3VICUELPowercor_win_table">'[4]Assumptions - Win Rates T3'!$C$47:$N$54</definedName>
    <definedName name="T3VICUELPulse_win_table">'[4]Assumptions - Win Rates T3'!$C$11:$N$18</definedName>
    <definedName name="T3VICUELRuralNSW_win_table">'[4]Assumptions - Win Rates T3'!$C$74:$N$81</definedName>
    <definedName name="T3VICUELTXU_win_table">'[4]Assumptions - Win Rates T3'!$C$29:$N$36</definedName>
    <definedName name="T4CINSW_start_date">'[4]Assumptions - Other'!$D$19</definedName>
    <definedName name="T4CINSWEnergyAustralia_ret_churn_table">'[4]Assumptions - Retained Churn'!$C$560:$N$571</definedName>
    <definedName name="T4CINSWEnergyAustralia_won_churn_table">'[4]Assumptions - Won Churn'!$C$560:$N$571</definedName>
    <definedName name="T4CINSWEnergyAustraliaAGL_win_table">'[4]Assumptions - Win Rates T4 C&amp;I'!$C$674:$N$681</definedName>
    <definedName name="T4CINSWEnergyAustraliaCitiPower_win_table">'[4]Assumptions - Win Rates T4 C&amp;I'!$C$692:$N$699</definedName>
    <definedName name="T4CINSWEnergyAustraliaEnergex_win_table">'[4]Assumptions - Win Rates T4 C&amp;I'!$C$737:$N$744</definedName>
    <definedName name="T4CINSWEnergyAustraliaEnergyAustralia_win_table">'[4]Assumptions - Win Rates T4 C&amp;I'!$C$719:$N$726</definedName>
    <definedName name="T4CINSWEnergyAustraliaErgon_win_table">'[4]Assumptions - Win Rates T4 C&amp;I'!$C$746:$N$753</definedName>
    <definedName name="T4CINSWEnergyAustraliaIntegral_win_table">'[4]Assumptions - Win Rates T4 C&amp;I'!$C$710:$N$717</definedName>
    <definedName name="T4CINSWEnergyAustraliaNI_win_table">'[4]Assumptions - Win Rates T4 C&amp;I'!$C$755:$N$762</definedName>
    <definedName name="T4CINSWEnergyAustraliaPowercor_win_table">'[4]Assumptions - Win Rates T4 C&amp;I'!$C$701:$N$708</definedName>
    <definedName name="T4CINSWEnergyAustraliaPulse_win_table">'[4]Assumptions - Win Rates T4 C&amp;I'!$C$665:$N$672</definedName>
    <definedName name="T4CINSWEnergyAustraliaRuralNSW_win_table">'[4]Assumptions - Win Rates T4 C&amp;I'!$C$728:$N$735</definedName>
    <definedName name="T4CINSWEnergyAustraliaTXU_win_table">'[4]Assumptions - Win Rates T4 C&amp;I'!$C$683:$N$690</definedName>
    <definedName name="T4CINSWIntegral_ret_churn_table">'[4]Assumptions - Retained Churn'!$C$546:$N$557</definedName>
    <definedName name="T4CINSWIntegral_won_churn_table">'[4]Assumptions - Won Churn'!$C$546:$N$557</definedName>
    <definedName name="T4CINSWIntegralAGL_win_table">'[4]Assumptions - Win Rates T4 C&amp;I'!$C$565:$N$572</definedName>
    <definedName name="T4CINSWIntegralCitiPower_win_table">'[4]Assumptions - Win Rates T4 C&amp;I'!$C$583:$N$590</definedName>
    <definedName name="T4CINSWIntegralEnergex_win_table">'[4]Assumptions - Win Rates T4 C&amp;I'!$C$628:$N$635</definedName>
    <definedName name="T4CINSWIntegralEnergyAustralia_win_table">'[4]Assumptions - Win Rates T4 C&amp;I'!$C$610:$N$617</definedName>
    <definedName name="T4CINSWIntegralErgon_win_table">'[4]Assumptions - Win Rates T4 C&amp;I'!$C$637:$N$644</definedName>
    <definedName name="T4CINSWIntegralIntegral_win_table">'[4]Assumptions - Win Rates T4 C&amp;I'!$C$601:$N$608</definedName>
    <definedName name="T4CINSWIntegralNI_win_table">'[4]Assumptions - Win Rates T4 C&amp;I'!$C$646:$N$653</definedName>
    <definedName name="T4CINSWIntegralPowercor_win_table">'[4]Assumptions - Win Rates T4 C&amp;I'!$C$592:$N$599</definedName>
    <definedName name="T4CINSWIntegralPulse_win_table">'[4]Assumptions - Win Rates T4 C&amp;I'!$C$556:$N$563</definedName>
    <definedName name="T4CINSWIntegralRuralNSW_win_table">'[4]Assumptions - Win Rates T4 C&amp;I'!$C$619:$N$626</definedName>
    <definedName name="T4CINSWIntegralTXU_win_table">'[4]Assumptions - Win Rates T4 C&amp;I'!$C$574:$N$581</definedName>
    <definedName name="T4CINSWRuralNSW_ret_churn_table">'[4]Assumptions - Retained Churn'!$C$574:$N$585</definedName>
    <definedName name="T4CINSWRuralNSW_won_churn_table">'[4]Assumptions - Won Churn'!$C$574:$N$585</definedName>
    <definedName name="T4CINSWRuralNSWAGL_win_table">'[4]Assumptions - Win Rates T4 C&amp;I'!$C$783:$N$790</definedName>
    <definedName name="T4CINSWRuralNSWCitiPower_win_table">'[4]Assumptions - Win Rates T4 C&amp;I'!$C$801:$N$808</definedName>
    <definedName name="T4CINSWRuralNSWEnergex_win_table">'[4]Assumptions - Win Rates T4 C&amp;I'!$C$846:$N$853</definedName>
    <definedName name="T4CINSWRuralNSWEnergyAustralia_win_table">'[4]Assumptions - Win Rates T4 C&amp;I'!$C$828:$N$835</definedName>
    <definedName name="T4CINSWRuralNSWErgon_win_table">'[4]Assumptions - Win Rates T4 C&amp;I'!$C$855:$N$862</definedName>
    <definedName name="T4CINSWRuralNSWIntegral_win_table">'[4]Assumptions - Win Rates T4 C&amp;I'!$C$819:$N$826</definedName>
    <definedName name="T4CINSWRuralNSWNI_win_table">'[4]Assumptions - Win Rates T4 C&amp;I'!$C$864:$N$871</definedName>
    <definedName name="T4CINSWRuralNSWPowercor_win_table">'[4]Assumptions - Win Rates T4 C&amp;I'!$C$810:$N$817</definedName>
    <definedName name="T4CINSWRuralNSWPulse_win_table">'[4]Assumptions - Win Rates T4 C&amp;I'!$C$774:$N$781</definedName>
    <definedName name="T4CINSWRuralNSWRuralNSW_win_table">'[4]Assumptions - Win Rates T4 C&amp;I'!$C$837:$N$844</definedName>
    <definedName name="T4CINSWRuralNSWTXU_win_table">'[4]Assumptions - Win Rates T4 C&amp;I'!$C$792:$N$799</definedName>
    <definedName name="T4CIQLD_start_date">'[4]Assumptions - Other'!$D$21</definedName>
    <definedName name="T4CIQLDEnergex_ret_churn_table">'[4]Assumptions - Retained Churn'!$C$602:$N$613</definedName>
    <definedName name="T4CIQLDEnergex_won_churn_table">'[4]Assumptions - Won Churn'!$C$602:$N$613</definedName>
    <definedName name="T4CIQLDEnergexAGL_win_table">'[4]Assumptions - Win Rates T4 C&amp;I'!$C$1001:$N$1008</definedName>
    <definedName name="T4CIQLDEnergexCitiPower_win_table">'[4]Assumptions - Win Rates T4 C&amp;I'!$C$1019:$N$1026</definedName>
    <definedName name="T4CIQLDEnergexEnergex_win_table">'[4]Assumptions - Win Rates T4 C&amp;I'!$C$1064:$N$1071</definedName>
    <definedName name="T4CIQLDEnergexEnergyAustralia_win_table">'[4]Assumptions - Win Rates T4 C&amp;I'!$C$1046:$N$1053</definedName>
    <definedName name="T4CIQLDEnergexErgon_win_table">'[4]Assumptions - Win Rates T4 C&amp;I'!$C$1073:$N$1080</definedName>
    <definedName name="T4CIQLDEnergexIntegral_win_table">'[4]Assumptions - Win Rates T4 C&amp;I'!$C$1037:$N$1044</definedName>
    <definedName name="T4CIQLDEnergexNI_win_table">'[4]Assumptions - Win Rates T4 C&amp;I'!$C$1082:$N$1089</definedName>
    <definedName name="T4CIQLDEnergexPowercor_win_table">'[4]Assumptions - Win Rates T4 C&amp;I'!$C$1028:$N$1035</definedName>
    <definedName name="T4CIQLDEnergexPulse_win_table">'[4]Assumptions - Win Rates T4 C&amp;I'!$C$992:$N$999</definedName>
    <definedName name="T4CIQLDEnergexRuralNSW_win_table">'[4]Assumptions - Win Rates T4 C&amp;I'!$C$1055:$N$1062</definedName>
    <definedName name="T4CIQLDEnergexTXU_win_table">'[4]Assumptions - Win Rates T4 C&amp;I'!$C$1010:$N$1017</definedName>
    <definedName name="T4CIQLDErgon_ret_churn_table">'[4]Assumptions - Retained Churn'!$C$616:$N$627</definedName>
    <definedName name="T4CIQLDErgon_won_churn_table">'[4]Assumptions - Won Churn'!$C$616:$N$627</definedName>
    <definedName name="T4CIQLDErgonAGL_win_table">'[4]Assumptions - Win Rates T4 C&amp;I'!$C$1110:$N$1117</definedName>
    <definedName name="T4CIQLDErgonCitiPower_win_table">'[4]Assumptions - Win Rates T4 C&amp;I'!$C$1128:$N$1135</definedName>
    <definedName name="T4CIQLDErgonEnergex_win_table">'[4]Assumptions - Win Rates T4 C&amp;I'!$C$1173:$N$1180</definedName>
    <definedName name="T4CIQLDErgonEnergyAustralia_win_table">'[4]Assumptions - Win Rates T4 C&amp;I'!$C$1155:$N$1162</definedName>
    <definedName name="T4CIQLDErgonErgon_win_table">'[4]Assumptions - Win Rates T4 C&amp;I'!$C$1182:$N$1189</definedName>
    <definedName name="T4CIQLDErgonIntegral_win_table">'[4]Assumptions - Win Rates T4 C&amp;I'!$C$1146:$N$1153</definedName>
    <definedName name="T4CIQLDErgonNI_win_table">'[4]Assumptions - Win Rates T4 C&amp;I'!$C$1191:$N$1198</definedName>
    <definedName name="T4CIQLDErgonPowercor_win_table">'[4]Assumptions - Win Rates T4 C&amp;I'!$C$1137:$N$1144</definedName>
    <definedName name="T4CIQLDErgonPulse_win_table">'[4]Assumptions - Win Rates T4 C&amp;I'!$C$1101:$N$1108</definedName>
    <definedName name="T4CIQLDErgonRuralNSW_win_table">'[4]Assumptions - Win Rates T4 C&amp;I'!$C$1164:$N$1171</definedName>
    <definedName name="T4CIQLDErgonTXU_win_table">'[4]Assumptions - Win Rates T4 C&amp;I'!$C$1119:$N$1126</definedName>
    <definedName name="T4CISA_start_date">'[4]Assumptions - Other'!$D$20</definedName>
    <definedName name="T4CISAETSA_ret_churn_table">'[4]Assumptions - Retained Churn'!$C$588:$N$599</definedName>
    <definedName name="T4CISAETSA_won_churn_table">'[4]Assumptions - Won Churn'!$C$588:$N$599</definedName>
    <definedName name="T4CISAETSAAGL_win_table">'[4]Assumptions - Win Rates T4 C&amp;I'!$C$892:$N$899</definedName>
    <definedName name="T4CISAETSACitiPower_win_table">'[4]Assumptions - Win Rates T4 C&amp;I'!$C$910:$N$917</definedName>
    <definedName name="T4CISAETSAEnergex_win_table">'[4]Assumptions - Win Rates T4 C&amp;I'!$C$955:$N$962</definedName>
    <definedName name="T4CISAETSAEnergyAustralia_win_table">'[4]Assumptions - Win Rates T4 C&amp;I'!$C$937:$N$944</definedName>
    <definedName name="T4CISAETSAErgon_win_table">'[4]Assumptions - Win Rates T4 C&amp;I'!$C$964:$N$971</definedName>
    <definedName name="T4CISAETSAIntegral_win_table">'[4]Assumptions - Win Rates T4 C&amp;I'!$C$928:$N$935</definedName>
    <definedName name="T4CISAETSANI_win_table">'[4]Assumptions - Win Rates T4 C&amp;I'!$C$973:$N$980</definedName>
    <definedName name="T4CISAETSAPowercor_win_table">'[4]Assumptions - Win Rates T4 C&amp;I'!$C$919:$N$926</definedName>
    <definedName name="T4CISAETSAPulse_win_table">'[4]Assumptions - Win Rates T4 C&amp;I'!$C$883:$N$890</definedName>
    <definedName name="T4CISAETSARuralNSW_win_table">'[4]Assumptions - Win Rates T4 C&amp;I'!$C$946:$N$953</definedName>
    <definedName name="T4CISAETSATXU_win_table">'[4]Assumptions - Win Rates T4 C&amp;I'!$C$901:$N$908</definedName>
    <definedName name="T4CIVIC_start_date">'[4]Assumptions - Other'!$D$18</definedName>
    <definedName name="T4CIVICCitiPower_ret_churn_table">'[4]Assumptions - Retained Churn'!$C$518:$N$529</definedName>
    <definedName name="T4CIVICCitiPower_won_churn_table">'[4]Assumptions - Won Churn'!$C$518:$N$529</definedName>
    <definedName name="T4CIVICCitiPowerAGL_win_table">'[4]Assumptions - Win Rates T4 C&amp;I'!$C$347:$N$354</definedName>
    <definedName name="T4CIVICCitiPowerCitiPower_win_table">'[4]Assumptions - Win Rates T4 C&amp;I'!$C$365:$N$372</definedName>
    <definedName name="T4CIVICCitiPowerEnergex_win_table">'[4]Assumptions - Win Rates T4 C&amp;I'!$C$410:$N$417</definedName>
    <definedName name="T4CIVICCitiPowerEnergyAustralia_win_table">'[4]Assumptions - Win Rates T4 C&amp;I'!$C$392:$N$399</definedName>
    <definedName name="T4CIVICCitiPowerErgon_win_table">'[4]Assumptions - Win Rates T4 C&amp;I'!$C$419:$N$426</definedName>
    <definedName name="T4CIVICCitiPowerIntegral_win_table">'[4]Assumptions - Win Rates T4 C&amp;I'!$C$383:$N$390</definedName>
    <definedName name="T4CIVICCitiPowerNI_win_table">'[4]Assumptions - Win Rates T4 C&amp;I'!$C$428:$N$435</definedName>
    <definedName name="T4CIVICCitiPowerPowercor_win_table">'[4]Assumptions - Win Rates T4 C&amp;I'!$C$374:$N$381</definedName>
    <definedName name="T4CIVICCitiPowerPulse_win_table">'[4]Assumptions - Win Rates T4 C&amp;I'!$C$338:$N$345</definedName>
    <definedName name="T4CIVICCitiPowerRuralNSW_win_table">'[4]Assumptions - Win Rates T4 C&amp;I'!$C$401:$N$408</definedName>
    <definedName name="T4CIVICCitiPowerTXU_win_table">'[4]Assumptions - Win Rates T4 C&amp;I'!$C$356:$N$363</definedName>
    <definedName name="T4CIVICEastern_ret_churn_table">'[4]Assumptions - Retained Churn'!$C$504:$N$515</definedName>
    <definedName name="T4CIVICEastern_won_churn_table">'[4]Assumptions - Won Churn'!$C$504:$N$515</definedName>
    <definedName name="T4CIVICEasternAGL_win_table">'[4]Assumptions - Win Rates T4 C&amp;I'!$C$238:$N$245</definedName>
    <definedName name="T4CIVICEasternCitiPower_win_table">'[4]Assumptions - Win Rates T4 C&amp;I'!$C$256:$N$263</definedName>
    <definedName name="T4CIVICEasternEnergex_win_table">'[4]Assumptions - Win Rates T4 C&amp;I'!$C$301:$N$308</definedName>
    <definedName name="T4CIVICEasternEnergyAustralia_win_table">'[4]Assumptions - Win Rates T4 C&amp;I'!$C$283:$N$290</definedName>
    <definedName name="T4CIVICEasternErgon_win_table">'[4]Assumptions - Win Rates T4 C&amp;I'!$C$310:$N$317</definedName>
    <definedName name="T4CIVICEasternIntegral_win_table">'[4]Assumptions - Win Rates T4 C&amp;I'!$C$274:$N$281</definedName>
    <definedName name="T4CIVICEasternNI_win_table">'[4]Assumptions - Win Rates T4 C&amp;I'!$C$319:$N$326</definedName>
    <definedName name="T4CIVICEasternPowercor_win_table">'[4]Assumptions - Win Rates T4 C&amp;I'!$C$265:$N$272</definedName>
    <definedName name="T4CIVICEasternPulse_win_table">'[4]Assumptions - Win Rates T4 C&amp;I'!$C$229:$N$236</definedName>
    <definedName name="T4CIVICEasternRuralNSW_win_table">'[4]Assumptions - Win Rates T4 C&amp;I'!$C$292:$N$299</definedName>
    <definedName name="T4CIVICEasternTXU_win_table">'[4]Assumptions - Win Rates T4 C&amp;I'!$C$247:$N$254</definedName>
    <definedName name="T4CIVICIkon_ret_churn_table">'[4]Assumptions - Retained Churn'!$C$308:$I$319</definedName>
    <definedName name="T4CIVICPowercor_ret_churn_table">'[4]Assumptions - Retained Churn'!$C$532:$N$543</definedName>
    <definedName name="T4CIVICPowercor_won_churn_table">'[4]Assumptions - Won Churn'!$C$532:$N$543</definedName>
    <definedName name="T4CIVICPowercorAGL_win_table">'[4]Assumptions - Win Rates T4 C&amp;I'!$C$456:$N$463</definedName>
    <definedName name="T4CIVICPowercorCitiPower_win_table">'[4]Assumptions - Win Rates T4 C&amp;I'!$C$474:$N$481</definedName>
    <definedName name="T4CIVICPowercorEnergex_win_table">'[4]Assumptions - Win Rates T4 C&amp;I'!$C$519:$N$526</definedName>
    <definedName name="T4CIVICPowercorEnergyAustralia_win_table">'[4]Assumptions - Win Rates T4 C&amp;I'!$C$501:$N$508</definedName>
    <definedName name="T4CIVICPowercorErgon_win_table">'[4]Assumptions - Win Rates T4 C&amp;I'!$C$528:$N$535</definedName>
    <definedName name="T4CIVICPowercorIntegral_win_table">'[4]Assumptions - Win Rates T4 C&amp;I'!$C$492:$N$499</definedName>
    <definedName name="T4CIVICPowercorNI_win_table">'[4]Assumptions - Win Rates T4 C&amp;I'!$C$537:$N$544</definedName>
    <definedName name="T4CIVICPowercorPowercor_win_table">'[4]Assumptions - Win Rates T4 C&amp;I'!$C$483:$N$490</definedName>
    <definedName name="T4CIVICPowercorPulse_win_table">'[4]Assumptions - Win Rates T4 C&amp;I'!$C$447:$N$454</definedName>
    <definedName name="T4CIVICPowercorRuralNSW_win_table">'[4]Assumptions - Win Rates T4 C&amp;I'!$C$510:$N$517</definedName>
    <definedName name="T4CIVICPowercorTXU_win_table">'[4]Assumptions - Win Rates T4 C&amp;I'!$C$465:$N$472</definedName>
    <definedName name="T4CIVICSolaris_ret_churn_table">'[4]Assumptions - Retained Churn'!$C$490:$N$501</definedName>
    <definedName name="T4CIVICSolaris_won_churn_table">'[4]Assumptions - Won Churn'!$C$490:$N$501</definedName>
    <definedName name="T4CIVICSolarisAGL_win_table">'[4]Assumptions - Win Rates T4 C&amp;I'!$C$129:$N$136</definedName>
    <definedName name="T4CIVICSolarisCitiPower_win_table">'[4]Assumptions - Win Rates T4 C&amp;I'!$C$147:$N$154</definedName>
    <definedName name="T4CIVICSolarisEnergex_win_table">'[4]Assumptions - Win Rates T4 C&amp;I'!$C$192:$N$199</definedName>
    <definedName name="T4CIVICSolarisEnergyAustralia_win_table">'[4]Assumptions - Win Rates T4 C&amp;I'!$C$174:$N$181</definedName>
    <definedName name="T4CIVICSolarisErgon_win_table">'[4]Assumptions - Win Rates T4 C&amp;I'!$C$201:$N$208</definedName>
    <definedName name="T4CIVICSolarisIntegral_win_table">'[4]Assumptions - Win Rates T4 C&amp;I'!$C$165:$N$172</definedName>
    <definedName name="T4CIVICSolarisNI_win_table">'[4]Assumptions - Win Rates T4 C&amp;I'!$C$210:$N$217</definedName>
    <definedName name="T4CIVICSolarisPowercor_win_table">'[4]Assumptions - Win Rates T4 C&amp;I'!$C$156:$N$163</definedName>
    <definedName name="T4CIVICSolarisPulse_win_table">'[4]Assumptions - Win Rates T4 C&amp;I'!$C$120:$N$127</definedName>
    <definedName name="T4CIVICSolarisRuralNSW_win_table">'[4]Assumptions - Win Rates T4 C&amp;I'!$C$183:$N$190</definedName>
    <definedName name="T4CIVICSolaristxu_win_table">'[4]Assumptions - Win Rates T4 C&amp;I'!$C$138:$N$145</definedName>
    <definedName name="T4CIVICUEL_ret_churn_table">'[4]Assumptions - Retained Churn'!$C$476:$N$487</definedName>
    <definedName name="T4CIVICUEL_won_churn_table">'[4]Assumptions - Won Churn'!$C$476:$N$487</definedName>
    <definedName name="T4CIVICUELAGL_win_table">'[4]Assumptions - Win Rates T4 C&amp;I'!$C$20:$N$27</definedName>
    <definedName name="T4CIVICUELCitiPower_win_table">'[4]Assumptions - Win Rates T4 C&amp;I'!$C$38:$N$45</definedName>
    <definedName name="T4CIVICUELEnergex_win_table">'[4]Assumptions - Win Rates T4 C&amp;I'!$C$83:$N$90</definedName>
    <definedName name="T4CIVICUELEnergyAustralia_win_table">'[4]Assumptions - Win Rates T4 C&amp;I'!$C$65:$N$72</definedName>
    <definedName name="T4CIVICUELErgon_win_table">'[4]Assumptions - Win Rates T4 C&amp;I'!$C$92:$N$99</definedName>
    <definedName name="T4CIVICUELIntegral_win_table">'[4]Assumptions - Win Rates T4 C&amp;I'!$C$56:$N$63</definedName>
    <definedName name="T4CIVICUELNI_win_table">'[4]Assumptions - Win Rates T4 C&amp;I'!$C$101:$N$108</definedName>
    <definedName name="T4CIVICUELPowercor_win_table">'[4]Assumptions - Win Rates T4 C&amp;I'!$C$47:$N$54</definedName>
    <definedName name="T4CIVICUELPulse_win_table">'[4]Assumptions - Win Rates T4 C&amp;I'!$C$11:$N$18</definedName>
    <definedName name="T4CIVICUELRuralNSW_win_table">'[4]Assumptions - Win Rates T4 C&amp;I'!$C$74:$N$81</definedName>
    <definedName name="T4CIVICUELTXU_win_table">'[4]Assumptions - Win Rates T4 C&amp;I'!$C$29:$N$36</definedName>
    <definedName name="T4ResNSW_start_date">'[4]Assumptions - Other'!$D$12</definedName>
    <definedName name="T4ResNSWEnergyAustralia_ret_churn_table">'[4]Assumptions - Retained Churn'!$C$715:$N$726</definedName>
    <definedName name="T4ResNSWEnergyAustralia_won_churn_table">'[4]Assumptions - Won Churn'!$C$715:$N$726</definedName>
    <definedName name="T4ResNSWEnergyAustraliaAGL_win_table">'[4]Assumptions - Win Rates T4 Res'!$C$674:$N$681</definedName>
    <definedName name="T4ResNSWEnergyAustraliaCitiPower_win_table">'[4]Assumptions - Win Rates T4 Res'!$C$692:$N$699</definedName>
    <definedName name="T4ResNSWEnergyAustraliaEnergex_win_table">'[4]Assumptions - Win Rates T4 Res'!$C$737:$N$744</definedName>
    <definedName name="T4ResNSWEnergyAustraliaEnergyAustralia_win_table">'[4]Assumptions - Win Rates T4 Res'!$C$719:$N$726</definedName>
    <definedName name="T4ResNSWEnergyAustraliaErgon_win_table">'[4]Assumptions - Win Rates T4 Res'!$C$746:$N$753</definedName>
    <definedName name="T4ResNSWEnergyAustraliaIntegral_win_table">'[4]Assumptions - Win Rates T4 Res'!$C$710:$N$717</definedName>
    <definedName name="T4ResNSWEnergyAustraliaNI_win_table">'[4]Assumptions - Win Rates T4 Res'!$C$755:$N$762</definedName>
    <definedName name="T4ResNSWEnergyAustraliaPowercor_win_table">'[4]Assumptions - Win Rates T4 Res'!$C$701:$N$708</definedName>
    <definedName name="T4ResNSWEnergyAustraliaPulse_win_table">'[4]Assumptions - Win Rates T4 Res'!$C$665:$N$672</definedName>
    <definedName name="T4ResNSWEnergyAustraliaRuralNSW_win_table">'[4]Assumptions - Win Rates T4 Res'!$C$728:$N$735</definedName>
    <definedName name="T4ResNSWEnergyAustraliaTXU_win_table">'[4]Assumptions - Win Rates T4 Res'!$C$683:$N$690</definedName>
    <definedName name="T4ResNSWIntegral_ret_churn_table">'[4]Assumptions - Retained Churn'!$C$701:$N$712</definedName>
    <definedName name="T4ResNSWIntegral_won_churn_table">'[4]Assumptions - Won Churn'!$C$701:$N$712</definedName>
    <definedName name="T4ResNSWIntegralAGL_win_table">'[4]Assumptions - Win Rates T4 Res'!$C$565:$N$572</definedName>
    <definedName name="T4ResNSWIntegralCitiPower_win_table">'[4]Assumptions - Win Rates T4 Res'!$C$583:$N$590</definedName>
    <definedName name="T4ResNSWIntegralEnergex_win_table">'[4]Assumptions - Win Rates T4 Res'!$C$628:$N$635</definedName>
    <definedName name="T4ResNSWIntegralEnergyAustralia_win_table">'[4]Assumptions - Win Rates T4 Res'!$C$610:$N$617</definedName>
    <definedName name="T4ResNSWIntegralErgon_win_table">'[4]Assumptions - Win Rates T4 Res'!$C$637:$N$644</definedName>
    <definedName name="T4ResNSWIntegralIntegral_win_table">'[4]Assumptions - Win Rates T4 Res'!$C$601:$N$608</definedName>
    <definedName name="T4ResNSWIntegralNI_win_table">'[4]Assumptions - Win Rates T4 Res'!$C$646:$N$653</definedName>
    <definedName name="T4ResNSWIntegralPowercor_win_table">'[4]Assumptions - Win Rates T4 Res'!$C$592:$N$599</definedName>
    <definedName name="T4ResNSWIntegralPulse_win_table">'[4]Assumptions - Win Rates T4 Res'!$C$556:$N$563</definedName>
    <definedName name="T4ResNSWIntegralRuralNSW_win_table">'[4]Assumptions - Win Rates T4 Res'!$C$619:$N$626</definedName>
    <definedName name="T4ResNSWIntegralTXU_win_table">'[4]Assumptions - Win Rates T4 Res'!$C$574:$N$581</definedName>
    <definedName name="T4ResNSWRuralNSW_ret_churn_table">'[4]Assumptions - Retained Churn'!$C$729:$N$740</definedName>
    <definedName name="T4ResNSWRuralNSW_won_churn_table">'[4]Assumptions - Won Churn'!$C$729:$N$740</definedName>
    <definedName name="T4ResNSWRuralNSWAGL_win_table">'[4]Assumptions - Win Rates T4 Res'!$C$783:$N$790</definedName>
    <definedName name="T4ResNSWRuralNSWCitiPower_win_table">'[4]Assumptions - Win Rates T4 Res'!$C$801:$N$808</definedName>
    <definedName name="T4ResNSWRuralNSWEnergex_win_table">'[4]Assumptions - Win Rates T4 Res'!$C$846:$N$853</definedName>
    <definedName name="T4ResNSWRuralNSWEnergyAustralia_win_table">'[4]Assumptions - Win Rates T4 Res'!$C$828:$N$835</definedName>
    <definedName name="T4ResNSWRuralNSWErgon_win_table">'[4]Assumptions - Win Rates T4 Res'!$C$855:$N$862</definedName>
    <definedName name="T4ResNSWRuralNSWIntegral_win_table">'[4]Assumptions - Win Rates T4 Res'!$C$819:$N$826</definedName>
    <definedName name="T4ResNSWRuralNSWNI_win_table">'[4]Assumptions - Win Rates T4 Res'!$C$864:$N$871</definedName>
    <definedName name="T4ResNSWRuralNSWPowercor_win_table">'[4]Assumptions - Win Rates T4 Res'!$C$810:$N$817</definedName>
    <definedName name="T4ResNSWRuralNSWPulse_win_table">'[4]Assumptions - Win Rates T4 Res'!$C$774:$N$781</definedName>
    <definedName name="T4ResNSWRuralNSWRuralNSW_win_table">'[4]Assumptions - Win Rates T4 Res'!$C$837:$N$844</definedName>
    <definedName name="T4ResNSWRuralNSWTXU_win_table">'[4]Assumptions - Win Rates T4 Res'!$C$792:$N$799</definedName>
    <definedName name="T4ResQLD_start_date">'[4]Assumptions - Other'!$D$14</definedName>
    <definedName name="T4ResQLDEnergex_ret_churn_table">'[4]Assumptions - Retained Churn'!$C$757:$N$768</definedName>
    <definedName name="T4ResQLDEnergex_won_churn_table">'[4]Assumptions - Won Churn'!$C$757:$N$768</definedName>
    <definedName name="T4ResQLDEnergexAGL_win_table">'[4]Assumptions - Win Rates T4 Res'!$C$1001:$N$1008</definedName>
    <definedName name="T4ResQLDEnergexCitiPower_win_table">'[4]Assumptions - Win Rates T4 Res'!$C$1019:$N$1026</definedName>
    <definedName name="T4ResQLDEnergexEnergex_win_table">'[4]Assumptions - Win Rates T4 Res'!$C$1064:$N$1071</definedName>
    <definedName name="T4ResQLDEnergexEnergyAustralia_win_table">'[4]Assumptions - Win Rates T4 Res'!$C$1046:$N$1053</definedName>
    <definedName name="T4ResQLDEnergexErgon_win_table">'[4]Assumptions - Win Rates T4 Res'!$C$1073:$N$1080</definedName>
    <definedName name="T4ResQLDEnergexIntegral_win_table">'[4]Assumptions - Win Rates T4 Res'!$C$1037:$N$1044</definedName>
    <definedName name="T4ResQLDEnergexNI_win_table">'[4]Assumptions - Win Rates T4 Res'!$C$1082:$N$1089</definedName>
    <definedName name="T4ResQLDEnergexPowercor_win_table">'[4]Assumptions - Win Rates T4 Res'!$C$1028:$N$1035</definedName>
    <definedName name="T4ResQLDEnergexPulse_win_table">'[4]Assumptions - Win Rates T4 Res'!$C$992:$N$999</definedName>
    <definedName name="T4ResQLDEnergexRuralNSW_win_table">'[4]Assumptions - Win Rates T4 Res'!$C$1055:$N$1062</definedName>
    <definedName name="T4ResQLDEnergexTXU_win_table">'[4]Assumptions - Win Rates T4 Res'!$C$1010:$N$1017</definedName>
    <definedName name="T4ResQLDErgon_ret_churn_table">'[4]Assumptions - Retained Churn'!$C$771:$N$782</definedName>
    <definedName name="T4ResQLDErgon_won_churn_table">'[4]Assumptions - Won Churn'!$C$771:$N$782</definedName>
    <definedName name="T4ResQLDErgonAGL_win_table">'[4]Assumptions - Win Rates T4 Res'!$C$1110:$N$1117</definedName>
    <definedName name="T4ResQLDErgonCitiPower_win_table">'[4]Assumptions - Win Rates T4 Res'!$C$1128:$N$1135</definedName>
    <definedName name="T4ResQLDErgonEnergex_win_table">'[4]Assumptions - Win Rates T4 Res'!$C$1173:$N$1180</definedName>
    <definedName name="T4ResQLDErgonEnergyAustralia_win_table">'[4]Assumptions - Win Rates T4 Res'!$C$1155:$N$1162</definedName>
    <definedName name="T4ResQLDErgonErgon_win_table">'[4]Assumptions - Win Rates T4 Res'!$C$1182:$N$1189</definedName>
    <definedName name="T4ResQLDErgonIntegral_win_table">'[4]Assumptions - Win Rates T4 Res'!$C$1146:$N$1153</definedName>
    <definedName name="T4ResQLDErgonNI_win_table">'[4]Assumptions - Win Rates T4 Res'!$C$1191:$N$1198</definedName>
    <definedName name="T4ResQLDErgonPowercor_win_table">'[4]Assumptions - Win Rates T4 Res'!$C$1137:$N$1144</definedName>
    <definedName name="T4ResQLDErgonPulse_win_table">'[4]Assumptions - Win Rates T4 Res'!$C$1101:$N$1108</definedName>
    <definedName name="T4ResQLDErgonRuralNSW_win_table">'[4]Assumptions - Win Rates T4 Res'!$C$1164:$N$1171</definedName>
    <definedName name="T4ResQLDErgonTXU_win_table">'[4]Assumptions - Win Rates T4 Res'!$C$1119:$N$1126</definedName>
    <definedName name="T4ResSA_start_date">'[4]Assumptions - Other'!$D$13</definedName>
    <definedName name="T4ResSAETSA_ret_churn_table">'[4]Assumptions - Retained Churn'!$C$743:$N$754</definedName>
    <definedName name="T4ResSAETSA_won_churn_table">'[4]Assumptions - Won Churn'!$C$743:$N$754</definedName>
    <definedName name="T4ResSAETSAAGL_win_table">'[4]Assumptions - Win Rates T4 Res'!$C$892:$N$899</definedName>
    <definedName name="T4ResSAETSACitiPower_win_table">'[4]Assumptions - Win Rates T4 Res'!$C$910:$N$917</definedName>
    <definedName name="T4ResSAETSAEnergex_win_table">'[4]Assumptions - Win Rates T4 Res'!$C$955:$N$962</definedName>
    <definedName name="T4ResSAETSAEnergyAustralia_win_table">'[4]Assumptions - Win Rates T4 Res'!$C$937:$N$944</definedName>
    <definedName name="T4ResSAETSAErgon_win_table">'[4]Assumptions - Win Rates T4 Res'!$C$964:$N$971</definedName>
    <definedName name="T4ResSAETSAIntegral_win_table">'[4]Assumptions - Win Rates T4 Res'!$C$928:$N$935</definedName>
    <definedName name="T4ResSAETSANI_win_table">'[4]Assumptions - Win Rates T4 Res'!$C$973:$N$980</definedName>
    <definedName name="T4ResSAETSAPowercor_win_table">'[4]Assumptions - Win Rates T4 Res'!$C$919:$N$926</definedName>
    <definedName name="T4ResSAETSAPulse_win_table">'[4]Assumptions - Win Rates T4 Res'!$C$883:$N$890</definedName>
    <definedName name="T4ResSAETSARuralNSW_win_table">'[4]Assumptions - Win Rates T4 Res'!$C$946:$N$953</definedName>
    <definedName name="T4ResSAETSATXU_win_table">'[4]Assumptions - Win Rates T4 Res'!$C$901:$N$908</definedName>
    <definedName name="T4ResVIC_start_date">'[4]Assumptions - Other'!$D$11</definedName>
    <definedName name="T4ResVICCitiPower_ret_churn_table">'[4]Assumptions - Retained Churn'!$C$673:$N$684</definedName>
    <definedName name="T4ResVICCitiPower_won_churn_table">'[4]Assumptions - Won Churn'!$C$673:$N$684</definedName>
    <definedName name="T4ResVICCitiPowerAGL_win_table">'[4]Assumptions - Win Rates T4 Res'!$C$347:$N$354</definedName>
    <definedName name="T4ResVICCitiPowerCitiPower_win_table">'[4]Assumptions - Win Rates T4 Res'!$C$365:$N$372</definedName>
    <definedName name="T4ResVICCitiPowerEnergex_win_table">'[4]Assumptions - Win Rates T4 Res'!$C$410:$N$417</definedName>
    <definedName name="T4ResVICCitiPowerEnergyAustralia_win_table">'[4]Assumptions - Win Rates T4 Res'!$C$392:$N$399</definedName>
    <definedName name="T4ResVICCitiPowerErgon_win_table">'[4]Assumptions - Win Rates T4 Res'!$C$419:$N$426</definedName>
    <definedName name="T4ResVICCitiPowerIntegral_win_table">'[4]Assumptions - Win Rates T4 Res'!$C$383:$N$390</definedName>
    <definedName name="T4ResVICCitiPowerNI_win_table">'[4]Assumptions - Win Rates T4 Res'!$C$428:$N$435</definedName>
    <definedName name="T4ResVICCitiPowerPowercor_win_table">'[4]Assumptions - Win Rates T4 Res'!$C$374:$N$381</definedName>
    <definedName name="T4ResVICCitiPowerPulse_win_table">'[4]Assumptions - Win Rates T4 Res'!$C$338:$N$345</definedName>
    <definedName name="T4ResVICCitiPowerRuralNSW_win_table">'[4]Assumptions - Win Rates T4 Res'!$C$401:$N$408</definedName>
    <definedName name="T4ResVICCitiPowerTXU_win_table">'[4]Assumptions - Win Rates T4 Res'!$C$356:$N$363</definedName>
    <definedName name="T4ResVICEastern_ret_churn_table">'[4]Assumptions - Retained Churn'!$C$659:$N$670</definedName>
    <definedName name="T4ResVICEastern_won_churn_table">'[4]Assumptions - Won Churn'!$C$659:$N$670</definedName>
    <definedName name="T4ResVICEasternAGL_win_table">'[4]Assumptions - Win Rates T4 Res'!$C$238:$N$245</definedName>
    <definedName name="T4ResVICEasternCitiPower_win_table">'[4]Assumptions - Win Rates T4 Res'!$C$256:$N$263</definedName>
    <definedName name="T4ResVICEasternEnergex_win_table">'[4]Assumptions - Win Rates T4 Res'!$C$301:$N$308</definedName>
    <definedName name="T4ResVICEasternEnergyAustralia_win_table">'[4]Assumptions - Win Rates T4 Res'!$C$283:$N$290</definedName>
    <definedName name="T4ResVICEasternErgon_win_table">'[4]Assumptions - Win Rates T4 Res'!$C$310:$N$317</definedName>
    <definedName name="T4ResVICEasternIntegral_win_table">'[4]Assumptions - Win Rates T4 Res'!$C$274:$N$281</definedName>
    <definedName name="T4ResVICEasternNI_win_table">'[4]Assumptions - Win Rates T4 Res'!$C$319:$N$326</definedName>
    <definedName name="T4ResVICEasternPowercor_win_table">'[4]Assumptions - Win Rates T4 Res'!$C$265:$N$272</definedName>
    <definedName name="T4ResVICEasternPulse_win_table">'[4]Assumptions - Win Rates T4 Res'!$C$229:$N$236</definedName>
    <definedName name="T4ResVICEasternRuralNSW_win_table">'[4]Assumptions - Win Rates T4 Res'!$C$292:$N$299</definedName>
    <definedName name="T4ResVICEasternTXU_win_table">'[4]Assumptions - Win Rates T4 Res'!$C$247:$N$254</definedName>
    <definedName name="T4ResVICPowercor_ret_churn_table">'[4]Assumptions - Retained Churn'!$C$687:$N$698</definedName>
    <definedName name="T4ResVICPowercor_won_churn_table">'[4]Assumptions - Won Churn'!$C$687:$N$698</definedName>
    <definedName name="T4ResVICPowercorAGL_win_table">'[4]Assumptions - Win Rates T4 Res'!$C$456:$N$463</definedName>
    <definedName name="T4ResVICPowercorCitiPower_win_table">'[4]Assumptions - Win Rates T4 Res'!$C$474:$N$481</definedName>
    <definedName name="T4ResVICPowercorEnergex_win_table">'[4]Assumptions - Win Rates T4 Res'!$C$519:$N$526</definedName>
    <definedName name="T4ResVICPowercorEnergyAustralia_win_table">'[4]Assumptions - Win Rates T4 Res'!$C$501:$N$508</definedName>
    <definedName name="T4ResVICPowercorErgon_win_table">'[4]Assumptions - Win Rates T4 Res'!$C$528:$N$535</definedName>
    <definedName name="T4ResVICPowercorIntegral_win_table">'[4]Assumptions - Win Rates T4 Res'!$C$492:$N$499</definedName>
    <definedName name="T4ResVICPowercorNI_win_table">'[4]Assumptions - Win Rates T4 Res'!$C$537:$N$544</definedName>
    <definedName name="T4ResVICPowercorPowercor_win_table">'[4]Assumptions - Win Rates T4 Res'!$C$483:$N$490</definedName>
    <definedName name="T4ResVICPowercorPulse_win_table">'[4]Assumptions - Win Rates T4 Res'!$C$447:$N$454</definedName>
    <definedName name="T4ResVICPowercorRuralNSW_win_table">'[4]Assumptions - Win Rates T4 Res'!$C$510:$N$517</definedName>
    <definedName name="T4ResVICPowercorTXU_win_table">'[4]Assumptions - Win Rates T4 Res'!$C$465:$N$472</definedName>
    <definedName name="T4ResVICSolaris_ret_churn_table">'[4]Assumptions - Retained Churn'!$C$645:$N$656</definedName>
    <definedName name="T4ResVICSolaris_won_churn_table">'[4]Assumptions - Won Churn'!$C$645:$N$656</definedName>
    <definedName name="T4ResVICSolarisAGL_win_table">'[4]Assumptions - Win Rates T4 Res'!$C$129:$N$136</definedName>
    <definedName name="T4ResVICSolarisCitiPower_win_table">'[4]Assumptions - Win Rates T4 Res'!$C$147:$N$154</definedName>
    <definedName name="T4ResVICSolarisEnergex_win_table">'[4]Assumptions - Win Rates T4 Res'!$C$192:$N$199</definedName>
    <definedName name="T4ResVICSolarisEnergyAustralia_win_table">'[4]Assumptions - Win Rates T4 Res'!$C$174:$N$181</definedName>
    <definedName name="T4ResVICSolarisErgon_win_table">'[4]Assumptions - Win Rates T4 Res'!$C$201:$N$208</definedName>
    <definedName name="T4ResVICSolarisIntegral_win_table">'[4]Assumptions - Win Rates T4 Res'!$C$165:$N$172</definedName>
    <definedName name="T4ResVICSolarisNI_win_table">'[4]Assumptions - Win Rates T4 Res'!$C$210:$N$217</definedName>
    <definedName name="T4ResVICSolarisPowercor_win_table">'[4]Assumptions - Win Rates T4 Res'!$C$156:$N$163</definedName>
    <definedName name="T4ResVICSolarisPulse_win_table">'[4]Assumptions - Win Rates T4 Res'!$C$120:$N$127</definedName>
    <definedName name="T4ResVICSolarisRuralNSW_win_table">'[4]Assumptions - Win Rates T4 Res'!$C$183:$N$190</definedName>
    <definedName name="T4ResVICSolarisTXU_win_table">'[4]Assumptions - Win Rates T4 Res'!$C$138:$N$145</definedName>
    <definedName name="T4ResVICUEL_ret_churn_table">'[4]Assumptions - Retained Churn'!$C$631:$N$642</definedName>
    <definedName name="T4ResVICUEL_won_churn_table">'[4]Assumptions - Won Churn'!$C$631:$N$642</definedName>
    <definedName name="T4ResVICUELAGL_win_table">'[4]Assumptions - Win Rates T4 Res'!$C$20:$N$27</definedName>
    <definedName name="T4ResVICUELCitiPower_win_table">'[4]Assumptions - Win Rates T4 Res'!$C$38:$N$45</definedName>
    <definedName name="T4ResVICUELEnergex_win_table">'[4]Assumptions - Win Rates T4 Res'!$C$83:$N$90</definedName>
    <definedName name="T4ResVICUELEnergyAustralia_win_table">'[4]Assumptions - Win Rates T4 Res'!$C$65:$N$72</definedName>
    <definedName name="T4ResVICUELErgon_win_table">'[4]Assumptions - Win Rates T4 Res'!$C$92:$N$99</definedName>
    <definedName name="T4ResVICUELIntegral_win_table">'[4]Assumptions - Win Rates T4 Res'!$C$56:$N$63</definedName>
    <definedName name="T4ResVICUELNI_win_table">'[4]Assumptions - Win Rates T4 Res'!$C$101:$N$108</definedName>
    <definedName name="T4ResVICUELPowercor_win_table">'[4]Assumptions - Win Rates T4 Res'!$C$47:$N$54</definedName>
    <definedName name="T4ResVICUELPulse_win_table">'[4]Assumptions - Win Rates T4 Res'!$C$11:$N$18</definedName>
    <definedName name="T4ResVICUELRuralNSW_win_table">'[4]Assumptions - Win Rates T4 Res'!$C$74:$N$81</definedName>
    <definedName name="T4ResVICUELTXU_win_table">'[4]Assumptions - Win Rates T4 Res'!$C$29:$N$36</definedName>
    <definedName name="taxdata">[14]Summary!$A$70:$Q$70</definedName>
    <definedName name="tgr" localSheetId="1">#REF!</definedName>
    <definedName name="tgr" localSheetId="0">#REF!</definedName>
    <definedName name="tgr">#REF!</definedName>
    <definedName name="ThisAc" localSheetId="1">[16]Edits!#REF!</definedName>
    <definedName name="ThisAc" localSheetId="0">[16]Edits!#REF!</definedName>
    <definedName name="ThisAc">[16]Edits!#REF!</definedName>
    <definedName name="ThisAC2" localSheetId="1">[15]Edits!#REF!</definedName>
    <definedName name="ThisAC2" localSheetId="0">[15]Edits!#REF!</definedName>
    <definedName name="ThisAC2">[15]Edits!#REF!</definedName>
    <definedName name="ThisCC" localSheetId="1">[16]Edits!#REF!</definedName>
    <definedName name="ThisCC" localSheetId="0">[16]Edits!#REF!</definedName>
    <definedName name="ThisCC">[16]Edits!#REF!</definedName>
    <definedName name="ThisCC2" localSheetId="1">[15]Edits!#REF!</definedName>
    <definedName name="ThisCC2" localSheetId="0">[15]Edits!#REF!</definedName>
    <definedName name="ThisCC2">[15]Edits!#REF!</definedName>
    <definedName name="THisGroupName" localSheetId="1">#REF!</definedName>
    <definedName name="THisGroupName" localSheetId="0">#REF!</definedName>
    <definedName name="THisGroupName">#REF!</definedName>
    <definedName name="ThisGroupNo" localSheetId="1">#REF!</definedName>
    <definedName name="ThisGroupNo" localSheetId="0">#REF!</definedName>
    <definedName name="ThisGroupNo">#REF!</definedName>
    <definedName name="Townships">[6]Townships!$A$1:$AN$11</definedName>
    <definedName name="UserGroupNo">[6]GroupReport!$E$2</definedName>
    <definedName name="VIC_cux_growth_table">'[4]Assumptions - Other'!$C$207:$H$223</definedName>
    <definedName name="VICCitiPower_cux_acquired_table">'[4]Assumptions - Other'!$C$140:$N$145</definedName>
    <definedName name="VICCitiPower_cux_base_table">'[4]Assumptions - Other'!$C$50:$N$55</definedName>
    <definedName name="VICEastern_cux_acquired_table">'[4]Assumptions - Other'!$C$132:$N$137</definedName>
    <definedName name="VICEastern_cux_base_table">'[4]Assumptions - Other'!$C$42:$N$47</definedName>
    <definedName name="VICPowercor_cux_acquired_table">'[4]Assumptions - Other'!$C$148:$N$153</definedName>
    <definedName name="VICPowercor_cux_base_table">'[4]Assumptions - Other'!$C$58:$N$63</definedName>
    <definedName name="VICSolaris_cux_acquired_table">'[4]Assumptions - Other'!$C$124:$N$129</definedName>
    <definedName name="VICSolaris_cux_base_table">'[4]Assumptions - Other'!$C$34:$N$39</definedName>
    <definedName name="VICUEL_cux_acquired_table">'[4]Assumptions - Other'!$C$116:$N$121</definedName>
    <definedName name="VICUEL_cux_base_table">'[4]Assumptions - Other'!$C$26:$N$31</definedName>
    <definedName name="Volume_Scenario">'[9]HUF S'!$D$27</definedName>
    <definedName name="Volume2004_Sens">'[2]Ip HUF'!$D$39</definedName>
    <definedName name="Volume2005_Sens">'[2]Ip HUF'!$D$40</definedName>
    <definedName name="Volume2006_Sens">'[2]Ip HUF'!$D$41</definedName>
    <definedName name="Volume2007_Sens">'[2]Ip HUF'!$D$42</definedName>
    <definedName name="VolYr1">[6]Assumptions!$E$18</definedName>
    <definedName name="WACCReal">[6]Assumptions!$E$2</definedName>
    <definedName name="wipecomment" localSheetId="1">#REF!</definedName>
    <definedName name="wipecomment" localSheetId="0">#REF!</definedName>
    <definedName name="wipecomment">#REF!</definedName>
    <definedName name="won_long_run_churn_rate">'[4]Assumptions - Won Churn'!$F$7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factor2">'[9]Reg-Rev'!$P$282</definedName>
    <definedName name="year_of_acquisition">'[4]Assumptions - Other'!$D$203</definedName>
  </definedNames>
  <calcPr calcId="145621"/>
</workbook>
</file>

<file path=xl/calcChain.xml><?xml version="1.0" encoding="utf-8"?>
<calcChain xmlns="http://schemas.openxmlformats.org/spreadsheetml/2006/main">
  <c r="D74" i="4" l="1"/>
  <c r="E74" i="4" s="1"/>
  <c r="D73" i="4"/>
  <c r="F73" i="4" s="1"/>
  <c r="D72" i="4"/>
  <c r="E72" i="4" s="1"/>
  <c r="D71" i="4"/>
  <c r="F71" i="4" s="1"/>
  <c r="D25" i="4"/>
  <c r="F25" i="4" s="1"/>
  <c r="D24" i="4"/>
  <c r="F24" i="4" s="1"/>
  <c r="D23" i="4"/>
  <c r="F23" i="4" s="1"/>
  <c r="D22" i="4"/>
  <c r="F22" i="4" s="1"/>
  <c r="D88" i="4"/>
  <c r="F88" i="4" s="1"/>
  <c r="D84" i="4"/>
  <c r="E84" i="4" s="1"/>
  <c r="D83" i="4"/>
  <c r="D82" i="4"/>
  <c r="E82" i="4" s="1"/>
  <c r="D81" i="4"/>
  <c r="D95" i="4"/>
  <c r="E95" i="4" s="1"/>
  <c r="D94" i="4"/>
  <c r="E94" i="4" s="1"/>
  <c r="D93" i="4"/>
  <c r="E93" i="4" s="1"/>
  <c r="D92" i="4"/>
  <c r="E92" i="4" s="1"/>
  <c r="D68" i="4"/>
  <c r="E68" i="4" s="1"/>
  <c r="D67" i="4"/>
  <c r="F67" i="4" s="1"/>
  <c r="D66" i="4"/>
  <c r="E66" i="4" s="1"/>
  <c r="D65" i="4"/>
  <c r="F65" i="4" s="1"/>
  <c r="D62" i="4"/>
  <c r="E62" i="4" s="1"/>
  <c r="D61" i="4"/>
  <c r="F61" i="4" s="1"/>
  <c r="D60" i="4"/>
  <c r="E60" i="4" s="1"/>
  <c r="D59" i="4"/>
  <c r="F59" i="4" s="1"/>
  <c r="D58" i="4"/>
  <c r="E58" i="4" s="1"/>
  <c r="D57" i="4"/>
  <c r="F57" i="4" s="1"/>
  <c r="D56" i="4"/>
  <c r="E56" i="4" s="1"/>
  <c r="D55" i="4"/>
  <c r="F55" i="4" s="1"/>
  <c r="D54" i="4"/>
  <c r="E54" i="4" s="1"/>
  <c r="D53" i="4"/>
  <c r="F53" i="4" s="1"/>
  <c r="D52" i="4"/>
  <c r="E52" i="4" s="1"/>
  <c r="D51" i="4"/>
  <c r="F51" i="4" s="1"/>
  <c r="D49" i="4"/>
  <c r="E49" i="4" s="1"/>
  <c r="D48" i="4"/>
  <c r="F48" i="4" s="1"/>
  <c r="D47" i="4"/>
  <c r="E47" i="4" s="1"/>
  <c r="D46" i="4"/>
  <c r="F46" i="4" s="1"/>
  <c r="D45" i="4"/>
  <c r="E45" i="4" s="1"/>
  <c r="D44" i="4"/>
  <c r="F44" i="4" s="1"/>
  <c r="D41" i="4"/>
  <c r="E41" i="4" s="1"/>
  <c r="D40" i="4"/>
  <c r="F40" i="4" s="1"/>
  <c r="D39" i="4"/>
  <c r="D38" i="4"/>
  <c r="F38" i="4" s="1"/>
  <c r="D37" i="4"/>
  <c r="E37" i="4" s="1"/>
  <c r="D36" i="4"/>
  <c r="F36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18" i="4"/>
  <c r="F18" i="4" s="1"/>
  <c r="D17" i="4"/>
  <c r="F17" i="4" s="1"/>
  <c r="D16" i="4"/>
  <c r="E16" i="4" s="1"/>
  <c r="D15" i="4"/>
  <c r="F15" i="4" s="1"/>
  <c r="D11" i="4"/>
  <c r="E11" i="4" s="1"/>
  <c r="D10" i="4"/>
  <c r="F10" i="4" s="1"/>
  <c r="D8" i="4"/>
  <c r="F8" i="4" s="1"/>
  <c r="D7" i="4"/>
  <c r="E7" i="4" s="1"/>
  <c r="D6" i="4"/>
  <c r="F6" i="4" s="1"/>
  <c r="D5" i="4"/>
  <c r="E5" i="4" s="1"/>
  <c r="D4" i="4"/>
  <c r="F4" i="4" s="1"/>
  <c r="D3" i="4"/>
  <c r="E3" i="4" s="1"/>
  <c r="E71" i="4" l="1"/>
  <c r="E73" i="4"/>
  <c r="F72" i="4"/>
  <c r="F74" i="4"/>
  <c r="E24" i="4"/>
  <c r="E22" i="4"/>
  <c r="E23" i="4"/>
  <c r="E25" i="4"/>
  <c r="E38" i="4"/>
  <c r="E6" i="4"/>
  <c r="E28" i="4"/>
  <c r="E48" i="4"/>
  <c r="E15" i="4"/>
  <c r="E32" i="4"/>
  <c r="E44" i="4"/>
  <c r="E53" i="4"/>
  <c r="E4" i="4"/>
  <c r="E8" i="4"/>
  <c r="E17" i="4"/>
  <c r="E30" i="4"/>
  <c r="E36" i="4"/>
  <c r="E40" i="4"/>
  <c r="E46" i="4"/>
  <c r="E51" i="4"/>
  <c r="F3" i="4"/>
  <c r="F5" i="4"/>
  <c r="F7" i="4"/>
  <c r="F16" i="4"/>
  <c r="E10" i="4"/>
  <c r="E18" i="4"/>
  <c r="E29" i="4"/>
  <c r="E31" i="4"/>
  <c r="E33" i="4"/>
  <c r="F37" i="4"/>
  <c r="E39" i="4"/>
  <c r="F39" i="4"/>
  <c r="F41" i="4"/>
  <c r="F45" i="4"/>
  <c r="F47" i="4"/>
  <c r="F49" i="4"/>
  <c r="F52" i="4"/>
  <c r="F54" i="4"/>
  <c r="E55" i="4"/>
  <c r="F56" i="4"/>
  <c r="E57" i="4"/>
  <c r="F58" i="4"/>
  <c r="E59" i="4"/>
  <c r="F60" i="4"/>
  <c r="E61" i="4"/>
  <c r="F62" i="4"/>
  <c r="E65" i="4"/>
  <c r="F66" i="4"/>
  <c r="E67" i="4"/>
  <c r="F68" i="4"/>
  <c r="E81" i="4"/>
  <c r="E83" i="4"/>
  <c r="E88" i="4"/>
  <c r="H9" i="3"/>
  <c r="C12" i="3" s="1"/>
  <c r="D12" i="3" l="1"/>
  <c r="E12" i="3"/>
  <c r="C6" i="3"/>
  <c r="C7" i="3"/>
  <c r="C8" i="3"/>
  <c r="C9" i="3"/>
  <c r="C10" i="3"/>
  <c r="C11" i="3"/>
  <c r="D10" i="3" l="1"/>
  <c r="E10" i="3"/>
  <c r="D8" i="3"/>
  <c r="E8" i="3"/>
  <c r="D6" i="3"/>
  <c r="E6" i="3"/>
  <c r="D11" i="3"/>
  <c r="E11" i="3"/>
  <c r="D9" i="3"/>
  <c r="E9" i="3"/>
  <c r="D7" i="3"/>
  <c r="E7" i="3"/>
</calcChain>
</file>

<file path=xl/sharedStrings.xml><?xml version="1.0" encoding="utf-8"?>
<sst xmlns="http://schemas.openxmlformats.org/spreadsheetml/2006/main" count="180" uniqueCount="162">
  <si>
    <t>Code</t>
  </si>
  <si>
    <t>Alternative Control Service - Fee Based</t>
  </si>
  <si>
    <t xml:space="preserve">Field Officer Visits – Existing Premises </t>
  </si>
  <si>
    <t>SPRDB</t>
  </si>
  <si>
    <t>Special read (basic meter)</t>
  </si>
  <si>
    <t>SPRDI</t>
  </si>
  <si>
    <t>Special read (interval meter)</t>
  </si>
  <si>
    <t>RECFIB</t>
  </si>
  <si>
    <t>Re-energise (fuse insert)—BH (unit rate)</t>
  </si>
  <si>
    <t>DEENBH</t>
  </si>
  <si>
    <t>De-energise (fuse removal)—BH (unit rate)</t>
  </si>
  <si>
    <t>EXREAH</t>
  </si>
  <si>
    <t>Express move in re-energise (fuse insert) AH (unit rate)</t>
  </si>
  <si>
    <t>RECFAG</t>
  </si>
  <si>
    <t>Re-energise (fuse insert)—AH (unit rate)</t>
  </si>
  <si>
    <t>DEENAH</t>
  </si>
  <si>
    <t>De-energise (fuse removal)—AH (unit rate)</t>
  </si>
  <si>
    <t>SPRER</t>
  </si>
  <si>
    <t>Express move in re-energise (fuse insert) BH (unit rate)</t>
  </si>
  <si>
    <t>TSCSPB</t>
  </si>
  <si>
    <t>Standard single phase—BH (unit rate)</t>
  </si>
  <si>
    <t>TSCMPB</t>
  </si>
  <si>
    <t>Multi phase to 100A—BH (unit rate)</t>
  </si>
  <si>
    <t>TSCSPA</t>
  </si>
  <si>
    <t>Standard single phase—AH (unit rate)</t>
  </si>
  <si>
    <t>TSCMPA</t>
  </si>
  <si>
    <t>Multi phase to 100A—AH (unit rate)</t>
  </si>
  <si>
    <t xml:space="preserve">New Connection where United Energy is the Responsible Person </t>
  </si>
  <si>
    <t>SPHCBG</t>
  </si>
  <si>
    <t>Single phase single element—BH (unit rate)</t>
  </si>
  <si>
    <t>SPH2EB</t>
  </si>
  <si>
    <t>Single phase two element (off-peak)—BH (unit rate)</t>
  </si>
  <si>
    <t>MPHCBG</t>
  </si>
  <si>
    <t>Three phase direct connected—BH (unit rate)</t>
  </si>
  <si>
    <t>SPHCAG</t>
  </si>
  <si>
    <t>Single phase single element—AH (unit rate)</t>
  </si>
  <si>
    <t>SPH2EA</t>
  </si>
  <si>
    <t>Single phase two element (off-peak)—AH (unit rate)</t>
  </si>
  <si>
    <t>MPHCAG</t>
  </si>
  <si>
    <t>Three phase direct connected—AH (unit rate)</t>
  </si>
  <si>
    <t>New Connections – where United Energy is Not the Responsible Person</t>
  </si>
  <si>
    <t>SPNRPB</t>
  </si>
  <si>
    <t>SP2NRB</t>
  </si>
  <si>
    <t>MPNRPB</t>
  </si>
  <si>
    <t>SPNRPA</t>
  </si>
  <si>
    <t>SP2NRA</t>
  </si>
  <si>
    <t xml:space="preserve">  </t>
  </si>
  <si>
    <t>MPNRPA</t>
  </si>
  <si>
    <t>Service Vehicle Visits (without inspection)</t>
  </si>
  <si>
    <t>TVMINB</t>
  </si>
  <si>
    <t>Service truck – first 30 minutes—BH (unit rate)</t>
  </si>
  <si>
    <t>TVADDB</t>
  </si>
  <si>
    <t>Each additional 15 minutes—BH (unit rate)</t>
  </si>
  <si>
    <t>WTVBH</t>
  </si>
  <si>
    <t>Wasted service truck visit—BH (unit rate)</t>
  </si>
  <si>
    <t>TVMINA</t>
  </si>
  <si>
    <t>Service truck – first 30 minutes (2 hr min)—AH (unit rate)</t>
  </si>
  <si>
    <t>TVADDA</t>
  </si>
  <si>
    <t>Each additional 15 minutes—AH (unit rate)</t>
  </si>
  <si>
    <t>WTVAH</t>
  </si>
  <si>
    <t>Wasted service truck visit—AH (unit rate)</t>
  </si>
  <si>
    <t xml:space="preserve">Meter Equipment Test </t>
  </si>
  <si>
    <t>MTSPFM</t>
  </si>
  <si>
    <t>Single phase</t>
  </si>
  <si>
    <t>MTSPAD</t>
  </si>
  <si>
    <t>Single phase (each additional meter)</t>
  </si>
  <si>
    <t>MTMPFM</t>
  </si>
  <si>
    <t>Multi phase</t>
  </si>
  <si>
    <t>MTMPAM</t>
  </si>
  <si>
    <t>Multi phase (each additional meter)</t>
  </si>
  <si>
    <t>CPI</t>
  </si>
  <si>
    <t>Sept'14</t>
  </si>
  <si>
    <t>2016
(Ex GST)</t>
  </si>
  <si>
    <t>2016
(Inc GST)</t>
  </si>
  <si>
    <t>DEENPS</t>
  </si>
  <si>
    <t>Sept'15</t>
  </si>
  <si>
    <t>CPI as per PTRM Model</t>
  </si>
  <si>
    <t>UE hourly charge out rates for quoted alternative control services based on AER preliminary decision</t>
  </si>
  <si>
    <t>AER Prelim Determination (Oct 2015)
$2015 (Ex GST)</t>
  </si>
  <si>
    <t>Field worker - one person - BH</t>
  </si>
  <si>
    <t>Field worker - one person - AH</t>
  </si>
  <si>
    <t>Field worker - one person plus vehicle - BH</t>
  </si>
  <si>
    <t>Field worker - one person plus vehicle - AH</t>
  </si>
  <si>
    <t>Administration - BH</t>
  </si>
  <si>
    <t>Senior engineer - BH</t>
  </si>
  <si>
    <t>Project planner - BH</t>
  </si>
  <si>
    <t>CPI Applied</t>
  </si>
  <si>
    <t>AER Prelim Decision (Oct 2015)
$2015 (Ex GST)</t>
  </si>
  <si>
    <t>N/A from 2016</t>
  </si>
  <si>
    <r>
      <t xml:space="preserve">De-energisation point of attachment (pole/pit/premise) - </t>
    </r>
    <r>
      <rPr>
        <b/>
        <sz val="10"/>
        <color rgb="FFFF0000"/>
        <rFont val="Arial"/>
        <family val="2"/>
      </rPr>
      <t>NEW 1 Jan 2016</t>
    </r>
  </si>
  <si>
    <t>TVAD1B</t>
  </si>
  <si>
    <t>Truck Visit + 1x additional 15 mins BH</t>
  </si>
  <si>
    <t>TVAD2B</t>
  </si>
  <si>
    <t>Truck Visit + 2x additional 15 mins BH</t>
  </si>
  <si>
    <t>TVAD3B</t>
  </si>
  <si>
    <t>Truck Visit + 3x additional 15 mins BH</t>
  </si>
  <si>
    <t>TVAD4B</t>
  </si>
  <si>
    <t>Truck Visit + 4x additional 15 mins BH</t>
  </si>
  <si>
    <t>TVAD5B</t>
  </si>
  <si>
    <t>Truck Visit + 5x additional 15 mins BH</t>
  </si>
  <si>
    <t>TVAD6B</t>
  </si>
  <si>
    <t>Truck Visit + 6x additional 15 mins BH</t>
  </si>
  <si>
    <t>TVAD1A</t>
  </si>
  <si>
    <t>Truck Visit + 1x additional 15 mins AH</t>
  </si>
  <si>
    <t>TVAD2A</t>
  </si>
  <si>
    <t>Truck Visit + 2x additional 15 mins AH</t>
  </si>
  <si>
    <t>TVAD3A</t>
  </si>
  <si>
    <t>Truck Visit + 3x additional 15 mins AH</t>
  </si>
  <si>
    <t>TVAD4A</t>
  </si>
  <si>
    <t>Truck Visit + 4x additional 15 mins AH</t>
  </si>
  <si>
    <t>TVAD5A</t>
  </si>
  <si>
    <t>Truck Visit + 5x additional 15 mins AH</t>
  </si>
  <si>
    <t>TVAD6A</t>
  </si>
  <si>
    <t>Truck Visit + 6x additional 15 mins AH</t>
  </si>
  <si>
    <t>Temporary Supplies (exc inspection)</t>
  </si>
  <si>
    <t>TSSNRD</t>
  </si>
  <si>
    <t>Single Phase Servicing and Energisation only BH</t>
  </si>
  <si>
    <t>TSMNRD</t>
  </si>
  <si>
    <t>Multi Phase Servicing and Energisation only BH</t>
  </si>
  <si>
    <t>TSSNRA</t>
  </si>
  <si>
    <t>Single Phase Servicing and Energisation only AH</t>
  </si>
  <si>
    <t>TSMNRA</t>
  </si>
  <si>
    <t>Multi Phase Servicing and Energisation only AH</t>
  </si>
  <si>
    <t>EXISPH</t>
  </si>
  <si>
    <t>Exit Fee Single Phase</t>
  </si>
  <si>
    <t>EXISP2</t>
  </si>
  <si>
    <t>Exit Fee Single Phase, Two Element</t>
  </si>
  <si>
    <t>EXI3PH</t>
  </si>
  <si>
    <t>Exit Fee Three Phase DC</t>
  </si>
  <si>
    <t>EXI3CT</t>
  </si>
  <si>
    <t>Exit Fee Three Phase CT</t>
  </si>
  <si>
    <t>AMI Charges &lt;160</t>
  </si>
  <si>
    <t>1PNOP</t>
  </si>
  <si>
    <t>Single Phase non off peak meter</t>
  </si>
  <si>
    <t>1POP</t>
  </si>
  <si>
    <t>Single phase off peak meter *</t>
  </si>
  <si>
    <t>3DCL</t>
  </si>
  <si>
    <t>Three phase direct connected meter</t>
  </si>
  <si>
    <t>3CTL</t>
  </si>
  <si>
    <t>Three phase current transformer connecter meter</t>
  </si>
  <si>
    <t>Prescribed Metering Service Charge</t>
  </si>
  <si>
    <t>NUOS</t>
  </si>
  <si>
    <t>Unmetered Supplies – Public Lighting (Per light)</t>
  </si>
  <si>
    <t>Remote AMI Services</t>
  </si>
  <si>
    <t>MECFRM</t>
  </si>
  <si>
    <t>Remote Meter Configuration</t>
  </si>
  <si>
    <t>SPRDRM</t>
  </si>
  <si>
    <t>Remote Special Meter Reading</t>
  </si>
  <si>
    <t>REENRM</t>
  </si>
  <si>
    <t>Remote Re-Energise</t>
  </si>
  <si>
    <t>DEENRM</t>
  </si>
  <si>
    <t>Remote de-Energise</t>
  </si>
  <si>
    <t xml:space="preserve">Updated by PTRM Model CPI
</t>
  </si>
  <si>
    <t>AER Prelim Decision (Oct 2015)
$Nominal (Ex GST)</t>
  </si>
  <si>
    <r>
      <t xml:space="preserve">Where United Energy is not the Responsible Person </t>
    </r>
    <r>
      <rPr>
        <b/>
        <sz val="10"/>
        <color rgb="FFFF0000"/>
        <rFont val="Arial"/>
        <family val="2"/>
      </rPr>
      <t>(New)</t>
    </r>
  </si>
  <si>
    <t>Percentage Change</t>
  </si>
  <si>
    <t>Alternative Control Service - Metering Services</t>
  </si>
  <si>
    <r>
      <t xml:space="preserve">AMI Exit Service </t>
    </r>
    <r>
      <rPr>
        <b/>
        <sz val="10"/>
        <color rgb="FFFF0000"/>
        <rFont val="Arial"/>
        <family val="2"/>
      </rPr>
      <t>(New)</t>
    </r>
  </si>
  <si>
    <t>As per prelim decision  (October 2015)</t>
  </si>
  <si>
    <t>2016 Labour Rates</t>
  </si>
  <si>
    <t>AER - Preliminary Decision United Energy - Metering PTRM &amp; Exit Fees - October 2015</t>
  </si>
  <si>
    <t xml:space="preserve">Coincident Disconnection where United Energy is the Responsible 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</si>
</sst>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1" formatCode="_-* #,##0_-;\-* #,##0_-;_-* &quot;-&quot;_-;_-@_-"/>
    <numFmt numFmtId="164" formatCode="&quot;$&quot;#,##0.00"/>
    <numFmt numFmtId="165" formatCode="_-* #,##0.00_-;[Red]\(#,##0.00\)_-;_-* &quot;-&quot;??_-;_-@_-"/>
    <numFmt numFmtId="166" formatCode="0.0%"/>
    <numFmt numFmtId="167" formatCode="0.0"/>
    <numFmt numFmtId="168" formatCode="&quot;$&quot;#,##0.000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21"/>
      <name val="Arial"/>
      <family val="2"/>
    </font>
    <font>
      <sz val="9"/>
      <name val="AGaramond"/>
    </font>
    <font>
      <sz val="10"/>
      <name val="Times New Roman"/>
      <family val="1"/>
    </font>
    <font>
      <sz val="10"/>
      <name val="MS Sans Serif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.5"/>
      <name val="Univers 55"/>
      <family val="2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 MT"/>
    </font>
    <font>
      <b/>
      <sz val="10"/>
      <color rgb="FFFFFF0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0"/>
      <name val="Arial Bold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name val="Helvetica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2">
    <xf numFmtId="165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0" fillId="6" borderId="0"/>
    <xf numFmtId="0" fontId="11" fillId="0" borderId="0"/>
    <xf numFmtId="165" fontId="1" fillId="0" borderId="0"/>
    <xf numFmtId="0" fontId="12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3" fillId="0" borderId="1">
      <alignment horizontal="center"/>
    </xf>
    <xf numFmtId="3" fontId="6" fillId="0" borderId="0" applyFont="0" applyFill="0" applyBorder="0" applyAlignment="0" applyProtection="0"/>
    <xf numFmtId="0" fontId="6" fillId="7" borderId="0" applyNumberFormat="0" applyFont="0" applyBorder="0" applyAlignment="0" applyProtection="0"/>
    <xf numFmtId="165" fontId="10" fillId="0" borderId="0"/>
    <xf numFmtId="0" fontId="1" fillId="0" borderId="0"/>
    <xf numFmtId="0" fontId="14" fillId="0" borderId="0"/>
    <xf numFmtId="0" fontId="15" fillId="0" borderId="0"/>
    <xf numFmtId="10" fontId="1" fillId="0" borderId="0"/>
    <xf numFmtId="0" fontId="16" fillId="0" borderId="0"/>
    <xf numFmtId="9" fontId="18" fillId="0" borderId="0" applyFont="0" applyFill="0" applyBorder="0" applyAlignment="0" applyProtection="0"/>
    <xf numFmtId="0" fontId="1" fillId="0" borderId="0"/>
  </cellStyleXfs>
  <cellXfs count="159">
    <xf numFmtId="165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0" fontId="3" fillId="0" borderId="2" xfId="2" applyFont="1" applyBorder="1" applyAlignment="1">
      <alignment horizontal="justify"/>
    </xf>
    <xf numFmtId="0" fontId="1" fillId="0" borderId="5" xfId="1" applyBorder="1" applyAlignment="1">
      <alignment horizontal="center"/>
    </xf>
    <xf numFmtId="0" fontId="2" fillId="0" borderId="5" xfId="1" applyFont="1" applyFill="1" applyBorder="1" applyAlignment="1">
      <alignment horizontal="center" wrapText="1"/>
    </xf>
    <xf numFmtId="0" fontId="2" fillId="5" borderId="5" xfId="1" applyFont="1" applyFill="1" applyBorder="1"/>
    <xf numFmtId="0" fontId="1" fillId="0" borderId="5" xfId="1" applyBorder="1"/>
    <xf numFmtId="164" fontId="2" fillId="0" borderId="6" xfId="1" applyNumberFormat="1" applyFont="1" applyFill="1" applyBorder="1"/>
    <xf numFmtId="164" fontId="2" fillId="0" borderId="5" xfId="1" applyNumberFormat="1" applyFont="1" applyBorder="1"/>
    <xf numFmtId="166" fontId="1" fillId="0" borderId="0" xfId="1" applyNumberFormat="1"/>
    <xf numFmtId="0" fontId="1" fillId="0" borderId="8" xfId="1" applyBorder="1"/>
    <xf numFmtId="164" fontId="2" fillId="0" borderId="9" xfId="1" applyNumberFormat="1" applyFont="1" applyFill="1" applyBorder="1"/>
    <xf numFmtId="0" fontId="1" fillId="0" borderId="7" xfId="1" applyBorder="1" applyAlignment="1">
      <alignment horizontal="center"/>
    </xf>
    <xf numFmtId="164" fontId="2" fillId="0" borderId="5" xfId="1" applyNumberFormat="1" applyFont="1" applyFill="1" applyBorder="1"/>
    <xf numFmtId="164" fontId="2" fillId="0" borderId="7" xfId="1" applyNumberFormat="1" applyFont="1" applyBorder="1"/>
    <xf numFmtId="0" fontId="1" fillId="0" borderId="8" xfId="1" applyBorder="1" applyAlignment="1">
      <alignment horizontal="center"/>
    </xf>
    <xf numFmtId="164" fontId="2" fillId="0" borderId="8" xfId="1" applyNumberFormat="1" applyFont="1" applyFill="1" applyBorder="1"/>
    <xf numFmtId="164" fontId="2" fillId="0" borderId="8" xfId="1" applyNumberFormat="1" applyFont="1" applyBorder="1"/>
    <xf numFmtId="0" fontId="2" fillId="5" borderId="5" xfId="1" applyFont="1" applyFill="1" applyBorder="1" applyAlignment="1">
      <alignment wrapText="1"/>
    </xf>
    <xf numFmtId="0" fontId="2" fillId="5" borderId="10" xfId="1" applyFont="1" applyFill="1" applyBorder="1"/>
    <xf numFmtId="0" fontId="1" fillId="0" borderId="4" xfId="1" applyBorder="1"/>
    <xf numFmtId="0" fontId="1" fillId="0" borderId="11" xfId="1" applyBorder="1"/>
    <xf numFmtId="0" fontId="1" fillId="0" borderId="0" xfId="1" applyAlignment="1">
      <alignment horizontal="center"/>
    </xf>
    <xf numFmtId="164" fontId="2" fillId="0" borderId="0" xfId="1" applyNumberFormat="1" applyFont="1"/>
    <xf numFmtId="0" fontId="0" fillId="0" borderId="0" xfId="0" applyNumberFormat="1" applyBorder="1"/>
    <xf numFmtId="0" fontId="0" fillId="0" borderId="0" xfId="0" applyNumberFormat="1"/>
    <xf numFmtId="0" fontId="2" fillId="0" borderId="0" xfId="0" applyNumberFormat="1" applyFont="1" applyAlignment="1">
      <alignment horizontal="right"/>
    </xf>
    <xf numFmtId="166" fontId="2" fillId="4" borderId="2" xfId="1" applyNumberFormat="1" applyFont="1" applyFill="1" applyBorder="1" applyAlignment="1">
      <alignment horizontal="center" vertical="center"/>
    </xf>
    <xf numFmtId="166" fontId="0" fillId="0" borderId="0" xfId="0" applyNumberFormat="1"/>
    <xf numFmtId="0" fontId="0" fillId="0" borderId="0" xfId="0" applyNumberFormat="1" applyFill="1" applyBorder="1"/>
    <xf numFmtId="164" fontId="2" fillId="0" borderId="5" xfId="0" applyNumberFormat="1" applyFont="1" applyBorder="1"/>
    <xf numFmtId="164" fontId="2" fillId="0" borderId="7" xfId="1" applyNumberFormat="1" applyFont="1" applyFill="1" applyBorder="1"/>
    <xf numFmtId="0" fontId="17" fillId="0" borderId="0" xfId="0" applyNumberFormat="1" applyFont="1" applyFill="1" applyAlignment="1">
      <alignment horizontal="center"/>
    </xf>
    <xf numFmtId="0" fontId="2" fillId="0" borderId="5" xfId="1" applyFont="1" applyBorder="1" applyAlignment="1">
      <alignment horizontal="center"/>
    </xf>
    <xf numFmtId="166" fontId="2" fillId="2" borderId="2" xfId="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 wrapText="1"/>
    </xf>
    <xf numFmtId="164" fontId="2" fillId="8" borderId="3" xfId="1" applyNumberFormat="1" applyFont="1" applyFill="1" applyBorder="1" applyAlignment="1">
      <alignment horizontal="center" wrapText="1"/>
    </xf>
    <xf numFmtId="164" fontId="2" fillId="8" borderId="2" xfId="1" applyNumberFormat="1" applyFont="1" applyFill="1" applyBorder="1" applyAlignment="1">
      <alignment horizontal="center" wrapText="1"/>
    </xf>
    <xf numFmtId="0" fontId="1" fillId="0" borderId="5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1" fillId="0" borderId="5" xfId="0" applyNumberFormat="1" applyFont="1" applyFill="1" applyBorder="1"/>
    <xf numFmtId="0" fontId="1" fillId="0" borderId="8" xfId="0" applyNumberFormat="1" applyFont="1" applyFill="1" applyBorder="1"/>
    <xf numFmtId="0" fontId="0" fillId="0" borderId="1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1" fillId="0" borderId="0" xfId="0" applyNumberFormat="1" applyFont="1" applyFill="1" applyBorder="1"/>
    <xf numFmtId="166" fontId="0" fillId="0" borderId="0" xfId="0" applyNumberFormat="1" applyBorder="1"/>
    <xf numFmtId="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5" fillId="0" borderId="0" xfId="0" applyNumberFormat="1" applyFont="1"/>
    <xf numFmtId="0" fontId="1" fillId="0" borderId="0" xfId="1" applyFill="1"/>
    <xf numFmtId="0" fontId="2" fillId="8" borderId="2" xfId="1" applyFont="1" applyFill="1" applyBorder="1" applyAlignment="1">
      <alignment horizontal="center" wrapText="1"/>
    </xf>
    <xf numFmtId="0" fontId="19" fillId="0" borderId="0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6" xfId="1" applyBorder="1"/>
    <xf numFmtId="0" fontId="2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1" applyNumberFormat="1" applyBorder="1"/>
    <xf numFmtId="164" fontId="2" fillId="0" borderId="6" xfId="1" applyNumberFormat="1" applyFont="1" applyBorder="1"/>
    <xf numFmtId="10" fontId="1" fillId="0" borderId="0" xfId="1" applyNumberFormat="1"/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6" xfId="1" applyNumberFormat="1" applyFont="1" applyBorder="1" applyAlignment="1">
      <alignment horizontal="center"/>
    </xf>
    <xf numFmtId="164" fontId="1" fillId="0" borderId="8" xfId="1" applyNumberFormat="1" applyBorder="1"/>
    <xf numFmtId="164" fontId="1" fillId="0" borderId="9" xfId="1" applyNumberFormat="1" applyBorder="1"/>
    <xf numFmtId="164" fontId="2" fillId="0" borderId="9" xfId="1" applyNumberFormat="1" applyFont="1" applyBorder="1"/>
    <xf numFmtId="0" fontId="2" fillId="0" borderId="7" xfId="1" applyFont="1" applyBorder="1" applyAlignment="1">
      <alignment horizontal="center"/>
    </xf>
    <xf numFmtId="164" fontId="1" fillId="0" borderId="5" xfId="1" applyNumberFormat="1" applyFill="1" applyBorder="1"/>
    <xf numFmtId="0" fontId="2" fillId="0" borderId="8" xfId="1" applyFont="1" applyBorder="1" applyAlignment="1">
      <alignment horizontal="center"/>
    </xf>
    <xf numFmtId="164" fontId="1" fillId="0" borderId="8" xfId="1" applyNumberFormat="1" applyFill="1" applyBorder="1"/>
    <xf numFmtId="49" fontId="2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1" fillId="0" borderId="0" xfId="1" applyFill="1" applyBorder="1"/>
    <xf numFmtId="164" fontId="1" fillId="0" borderId="7" xfId="1" applyNumberFormat="1" applyFill="1" applyBorder="1"/>
    <xf numFmtId="165" fontId="2" fillId="0" borderId="5" xfId="0" applyFont="1" applyBorder="1" applyAlignment="1">
      <alignment horizontal="center"/>
    </xf>
    <xf numFmtId="165" fontId="1" fillId="0" borderId="4" xfId="0" applyFont="1" applyBorder="1"/>
    <xf numFmtId="165" fontId="2" fillId="0" borderId="0" xfId="0" applyFont="1" applyBorder="1" applyAlignment="1">
      <alignment horizontal="center"/>
    </xf>
    <xf numFmtId="0" fontId="1" fillId="0" borderId="0" xfId="1" applyBorder="1" applyAlignment="1">
      <alignment horizontal="center"/>
    </xf>
    <xf numFmtId="164" fontId="2" fillId="0" borderId="0" xfId="1" applyNumberFormat="1" applyFont="1" applyBorder="1"/>
    <xf numFmtId="0" fontId="2" fillId="5" borderId="7" xfId="1" applyFont="1" applyFill="1" applyBorder="1"/>
    <xf numFmtId="0" fontId="2" fillId="3" borderId="5" xfId="1" applyFont="1" applyFill="1" applyBorder="1"/>
    <xf numFmtId="165" fontId="20" fillId="0" borderId="2" xfId="0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2" xfId="1" applyBorder="1" applyAlignment="1">
      <alignment horizontal="center"/>
    </xf>
    <xf numFmtId="165" fontId="2" fillId="0" borderId="5" xfId="0" applyFont="1" applyBorder="1" applyAlignment="1">
      <alignment horizontal="center" vertical="top" wrapText="1"/>
    </xf>
    <xf numFmtId="0" fontId="1" fillId="0" borderId="1" xfId="1" applyBorder="1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1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wrapText="1"/>
    </xf>
    <xf numFmtId="10" fontId="1" fillId="0" borderId="0" xfId="1" applyNumberFormat="1" applyFont="1" applyFill="1"/>
    <xf numFmtId="165" fontId="1" fillId="0" borderId="0" xfId="0" applyFont="1" applyBorder="1" applyAlignment="1">
      <alignment vertical="top" wrapText="1"/>
    </xf>
    <xf numFmtId="0" fontId="2" fillId="0" borderId="0" xfId="1" applyFont="1" applyFill="1"/>
    <xf numFmtId="165" fontId="2" fillId="0" borderId="4" xfId="0" applyFont="1" applyBorder="1" applyAlignment="1">
      <alignment horizontal="center" vertical="top" wrapText="1"/>
    </xf>
    <xf numFmtId="168" fontId="2" fillId="0" borderId="5" xfId="0" applyNumberFormat="1" applyFont="1" applyBorder="1" applyAlignment="1">
      <alignment horizontal="right"/>
    </xf>
    <xf numFmtId="168" fontId="2" fillId="0" borderId="6" xfId="1" applyNumberFormat="1" applyFont="1" applyFill="1" applyBorder="1"/>
    <xf numFmtId="168" fontId="2" fillId="0" borderId="6" xfId="1" applyNumberFormat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21" fillId="0" borderId="0" xfId="1" applyFont="1" applyFill="1"/>
    <xf numFmtId="0" fontId="0" fillId="0" borderId="5" xfId="0" applyNumberFormat="1" applyBorder="1"/>
    <xf numFmtId="166" fontId="1" fillId="0" borderId="0" xfId="1" applyNumberFormat="1" applyFont="1"/>
    <xf numFmtId="0" fontId="2" fillId="0" borderId="5" xfId="3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left"/>
    </xf>
    <xf numFmtId="0" fontId="2" fillId="0" borderId="12" xfId="1" applyFont="1" applyFill="1" applyBorder="1" applyAlignment="1">
      <alignment horizontal="center" wrapText="1"/>
    </xf>
    <xf numFmtId="164" fontId="2" fillId="0" borderId="7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164" fontId="19" fillId="0" borderId="0" xfId="1" applyNumberFormat="1" applyFont="1" applyFill="1" applyBorder="1" applyAlignment="1">
      <alignment horizontal="center"/>
    </xf>
    <xf numFmtId="168" fontId="2" fillId="0" borderId="5" xfId="1" applyNumberFormat="1" applyFont="1" applyBorder="1"/>
    <xf numFmtId="164" fontId="2" fillId="0" borderId="6" xfId="1" applyNumberFormat="1" applyFont="1" applyFill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0" fontId="19" fillId="0" borderId="0" xfId="1" applyFont="1" applyFill="1" applyAlignment="1">
      <alignment horizontal="center" wrapText="1"/>
    </xf>
    <xf numFmtId="166" fontId="1" fillId="0" borderId="0" xfId="1" applyNumberFormat="1" applyFont="1" applyFill="1" applyAlignment="1">
      <alignment horizontal="right"/>
    </xf>
    <xf numFmtId="164" fontId="2" fillId="0" borderId="11" xfId="1" applyNumberFormat="1" applyFont="1" applyFill="1" applyBorder="1"/>
    <xf numFmtId="164" fontId="2" fillId="0" borderId="10" xfId="1" applyNumberFormat="1" applyFont="1" applyFill="1" applyBorder="1"/>
    <xf numFmtId="164" fontId="19" fillId="0" borderId="4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1" fillId="0" borderId="7" xfId="1" applyNumberFormat="1" applyBorder="1"/>
    <xf numFmtId="164" fontId="2" fillId="0" borderId="13" xfId="1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right"/>
    </xf>
    <xf numFmtId="166" fontId="1" fillId="0" borderId="0" xfId="1" applyNumberFormat="1" applyBorder="1"/>
    <xf numFmtId="0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>
      <alignment horizontal="left"/>
    </xf>
    <xf numFmtId="0" fontId="23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2" xfId="1" applyBorder="1" applyAlignment="1">
      <alignment horizontal="center"/>
    </xf>
    <xf numFmtId="0" fontId="2" fillId="3" borderId="7" xfId="1" applyFont="1" applyFill="1" applyBorder="1"/>
    <xf numFmtId="0" fontId="19" fillId="0" borderId="0" xfId="1" applyFont="1" applyFill="1" applyBorder="1"/>
    <xf numFmtId="164" fontId="1" fillId="0" borderId="1" xfId="1" applyNumberFormat="1" applyBorder="1"/>
    <xf numFmtId="0" fontId="1" fillId="0" borderId="4" xfId="1" applyBorder="1" applyAlignment="1">
      <alignment horizontal="center"/>
    </xf>
    <xf numFmtId="0" fontId="1" fillId="0" borderId="2" xfId="1" applyBorder="1"/>
    <xf numFmtId="166" fontId="19" fillId="0" borderId="0" xfId="1" applyNumberFormat="1" applyFont="1" applyFill="1" applyAlignment="1">
      <alignment horizontal="center" wrapText="1"/>
    </xf>
    <xf numFmtId="165" fontId="20" fillId="0" borderId="5" xfId="0" applyFont="1" applyFill="1" applyBorder="1" applyAlignment="1">
      <alignment horizontal="center" vertical="top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center"/>
    </xf>
    <xf numFmtId="166" fontId="0" fillId="0" borderId="0" xfId="30" applyNumberFormat="1" applyFont="1"/>
    <xf numFmtId="165" fontId="1" fillId="0" borderId="5" xfId="0" applyFont="1" applyBorder="1" applyAlignment="1">
      <alignment vertical="top" wrapText="1"/>
    </xf>
    <xf numFmtId="166" fontId="24" fillId="8" borderId="0" xfId="1" applyNumberFormat="1" applyFont="1" applyFill="1" applyAlignment="1">
      <alignment horizontal="center" wrapText="1"/>
    </xf>
    <xf numFmtId="0" fontId="24" fillId="8" borderId="0" xfId="1" applyFont="1" applyFill="1" applyAlignment="1">
      <alignment horizontal="center" wrapText="1"/>
    </xf>
    <xf numFmtId="0" fontId="24" fillId="0" borderId="0" xfId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/>
    </xf>
    <xf numFmtId="167" fontId="2" fillId="0" borderId="5" xfId="1" applyNumberFormat="1" applyFont="1" applyFill="1" applyBorder="1" applyAlignment="1">
      <alignment horizontal="center"/>
    </xf>
    <xf numFmtId="0" fontId="25" fillId="8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/>
    <xf numFmtId="164" fontId="21" fillId="0" borderId="1" xfId="1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</cellXfs>
  <cellStyles count="32">
    <cellStyle name="Agara" xfId="5"/>
    <cellStyle name="B79812_.wvu.PrintTitlest" xfId="6"/>
    <cellStyle name="Comma [0]7Z_87C" xfId="7"/>
    <cellStyle name="Comma 0" xfId="8"/>
    <cellStyle name="D4_B8B1_005004B79812_.wvu.PrintTitlest" xfId="9"/>
    <cellStyle name="Euro" xfId="10"/>
    <cellStyle name="Gilsans" xfId="11"/>
    <cellStyle name="Gilsansl" xfId="12"/>
    <cellStyle name="Heading(4)" xfId="13"/>
    <cellStyle name="Lines" xfId="14"/>
    <cellStyle name="Mine" xfId="15"/>
    <cellStyle name="Normal" xfId="0" builtinId="0"/>
    <cellStyle name="Normal 2" xfId="4"/>
    <cellStyle name="Normal 3" xfId="3"/>
    <cellStyle name="Normal 4" xfId="16"/>
    <cellStyle name="Normal_Book1" xfId="2"/>
    <cellStyle name="Normal_EDPR Draft Alt Control Services Rates" xfId="1"/>
    <cellStyle name="Normal_UED - Rates, Charges &amp; Descriptions 2" xfId="31"/>
    <cellStyle name="Percent" xfId="30" builtinId="5"/>
    <cellStyle name="Percentage" xfId="17"/>
    <cellStyle name="PSChar" xfId="18"/>
    <cellStyle name="PSDate" xfId="19"/>
    <cellStyle name="PSDec" xfId="20"/>
    <cellStyle name="PSHeading" xfId="21"/>
    <cellStyle name="PSInt" xfId="22"/>
    <cellStyle name="PSSpacer" xfId="23"/>
    <cellStyle name="Style 1" xfId="24"/>
    <cellStyle name="style1" xfId="25"/>
    <cellStyle name="style1a" xfId="26"/>
    <cellStyle name="Style2" xfId="27"/>
    <cellStyle name="Style5" xfId="28"/>
    <cellStyle name="Theirs" xfId="29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Forms%20&amp;%20Lists\Import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1998%20-%20R%20Dunn\Legal\UCU-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ats\Group%20tax%202000\Payroll%201st%20Jul%202000%20to%2030th%20June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Multinet%20Curr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9.3%20Revenue/Tariffs%20&amp;%20Charges/Excluded%20Services/2016/2016%20All%20Services%20and%20Labour%20Rat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9.3%20Revenue/Tariffs%20&amp;%20Charges/Excluded%20Services/2016/2016%20Fee%20Based%20Charges%20for%20AER%20Submis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w01.domain.prd.int\Transfer\2016%20-2020%20EDPR%20Preliminary%20Determination\UE%20Public%20Models\AER%20-%20Preliminary%20decision%20United%20Energy%20-%20Metering%20PTRM%20&amp;%20Exit%20Fees%20-%20October%202015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9.3%20Revenue/Tariffs%20&amp;%20Charges/Tariff%20Submissions/DUOS/2016/UE%202016%20Tariff%20Approval%20Model_UPDATE%2020151111_v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Inputs 11"/>
      <sheetName val="Import%20Spreadsheet.xls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 t="str">
            <v/>
          </cell>
          <cell r="L2" t="str">
            <v/>
          </cell>
          <cell r="M2" t="str">
            <v/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 t="str">
            <v/>
          </cell>
          <cell r="L3" t="str">
            <v/>
          </cell>
          <cell r="M3" t="str">
            <v/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 t="str">
            <v/>
          </cell>
          <cell r="L4" t="str">
            <v/>
          </cell>
          <cell r="M4" t="str">
            <v/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 t="str">
            <v/>
          </cell>
          <cell r="L5" t="str">
            <v/>
          </cell>
          <cell r="M5" t="str">
            <v/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 t="str">
            <v/>
          </cell>
          <cell r="L6" t="str">
            <v/>
          </cell>
          <cell r="M6" t="str">
            <v/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 t="str">
            <v/>
          </cell>
          <cell r="L7" t="str">
            <v/>
          </cell>
          <cell r="M7" t="str">
            <v/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 t="str">
            <v/>
          </cell>
          <cell r="L8" t="str">
            <v/>
          </cell>
          <cell r="M8" t="str">
            <v/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 t="str">
            <v/>
          </cell>
          <cell r="L9" t="str">
            <v/>
          </cell>
          <cell r="M9" t="str">
            <v/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 t="str">
            <v/>
          </cell>
          <cell r="L10" t="str">
            <v/>
          </cell>
          <cell r="M10" t="str">
            <v/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 t="str">
            <v/>
          </cell>
          <cell r="L11" t="str">
            <v/>
          </cell>
          <cell r="M11" t="str">
            <v/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 t="str">
            <v/>
          </cell>
          <cell r="L12" t="str">
            <v/>
          </cell>
          <cell r="M12" t="str">
            <v/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 t="str">
            <v/>
          </cell>
          <cell r="L13" t="str">
            <v/>
          </cell>
          <cell r="M13" t="str">
            <v/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 t="str">
            <v/>
          </cell>
          <cell r="L14" t="str">
            <v/>
          </cell>
          <cell r="M14" t="str">
            <v/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 t="str">
            <v/>
          </cell>
          <cell r="L15" t="str">
            <v/>
          </cell>
          <cell r="M15" t="str">
            <v/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 t="str">
            <v/>
          </cell>
          <cell r="L16" t="str">
            <v/>
          </cell>
          <cell r="M16" t="str">
            <v/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 t="str">
            <v/>
          </cell>
          <cell r="L17" t="str">
            <v/>
          </cell>
          <cell r="M17" t="str">
            <v/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 t="str">
            <v/>
          </cell>
          <cell r="L18" t="str">
            <v/>
          </cell>
          <cell r="M18" t="str">
            <v/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 t="str">
            <v/>
          </cell>
          <cell r="L19" t="str">
            <v/>
          </cell>
          <cell r="M19" t="str">
            <v/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 t="str">
            <v/>
          </cell>
          <cell r="L20" t="str">
            <v/>
          </cell>
          <cell r="M20" t="str">
            <v/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 t="str">
            <v/>
          </cell>
          <cell r="L21" t="str">
            <v/>
          </cell>
          <cell r="M21" t="str">
            <v/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 t="str">
            <v/>
          </cell>
          <cell r="L22" t="str">
            <v/>
          </cell>
          <cell r="M22" t="str">
            <v/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 t="str">
            <v/>
          </cell>
          <cell r="G23">
            <v>186007</v>
          </cell>
          <cell r="H23" t="str">
            <v/>
          </cell>
          <cell r="I23">
            <v>5192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 t="str">
            <v/>
          </cell>
          <cell r="L24" t="str">
            <v/>
          </cell>
          <cell r="M24" t="str">
            <v/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 t="str">
            <v/>
          </cell>
          <cell r="L25" t="str">
            <v/>
          </cell>
          <cell r="M25" t="str">
            <v/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 t="str">
            <v/>
          </cell>
          <cell r="L26" t="str">
            <v/>
          </cell>
          <cell r="M26" t="str">
            <v/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 t="str">
            <v/>
          </cell>
          <cell r="L27" t="str">
            <v/>
          </cell>
          <cell r="M27" t="str">
            <v/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 t="str">
            <v/>
          </cell>
          <cell r="L28" t="str">
            <v/>
          </cell>
          <cell r="M28" t="str">
            <v/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 t="str">
            <v/>
          </cell>
          <cell r="L29" t="str">
            <v/>
          </cell>
          <cell r="M29" t="str">
            <v/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 t="str">
            <v/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 t="str">
            <v/>
          </cell>
          <cell r="L30" t="str">
            <v/>
          </cell>
          <cell r="M30" t="str">
            <v/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 t="str">
            <v/>
          </cell>
          <cell r="L31" t="str">
            <v/>
          </cell>
          <cell r="M31" t="str">
            <v/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 t="str">
            <v/>
          </cell>
          <cell r="L32" t="str">
            <v/>
          </cell>
          <cell r="M32" t="str">
            <v/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 t="str">
            <v/>
          </cell>
          <cell r="L33" t="str">
            <v/>
          </cell>
          <cell r="M33" t="str">
            <v/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 t="str">
            <v/>
          </cell>
          <cell r="L34" t="str">
            <v/>
          </cell>
          <cell r="M34" t="str">
            <v/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 t="str">
            <v/>
          </cell>
          <cell r="L35" t="str">
            <v/>
          </cell>
          <cell r="M35" t="str">
            <v/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 t="str">
            <v/>
          </cell>
          <cell r="L36" t="str">
            <v/>
          </cell>
          <cell r="M36" t="str">
            <v/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 t="str">
            <v/>
          </cell>
          <cell r="L37" t="str">
            <v/>
          </cell>
          <cell r="M37" t="str">
            <v/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 t="str">
            <v/>
          </cell>
          <cell r="L38" t="str">
            <v/>
          </cell>
          <cell r="M38" t="str">
            <v/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 t="str">
            <v/>
          </cell>
          <cell r="L39" t="str">
            <v/>
          </cell>
          <cell r="M39" t="str">
            <v/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 t="str">
            <v/>
          </cell>
          <cell r="L40" t="str">
            <v/>
          </cell>
          <cell r="M40" t="str">
            <v/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 t="str">
            <v/>
          </cell>
          <cell r="L41" t="str">
            <v/>
          </cell>
          <cell r="M41" t="str">
            <v/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 t="str">
            <v/>
          </cell>
          <cell r="L42" t="str">
            <v/>
          </cell>
          <cell r="M42" t="str">
            <v/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 t="str">
            <v/>
          </cell>
          <cell r="L43" t="str">
            <v/>
          </cell>
          <cell r="M43" t="str">
            <v/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 t="str">
            <v/>
          </cell>
          <cell r="L44" t="str">
            <v/>
          </cell>
          <cell r="M44" t="str">
            <v/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 t="str">
            <v/>
          </cell>
          <cell r="L45" t="str">
            <v/>
          </cell>
          <cell r="M45" t="str">
            <v/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 t="str">
            <v/>
          </cell>
          <cell r="L46" t="str">
            <v/>
          </cell>
          <cell r="M46" t="str">
            <v/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 t="str">
            <v/>
          </cell>
          <cell r="L47" t="str">
            <v/>
          </cell>
          <cell r="M47" t="str">
            <v/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 t="str">
            <v/>
          </cell>
          <cell r="L48" t="str">
            <v/>
          </cell>
          <cell r="M48" t="str">
            <v/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 t="str">
            <v/>
          </cell>
          <cell r="L49" t="str">
            <v/>
          </cell>
          <cell r="M49" t="str">
            <v/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 t="str">
            <v/>
          </cell>
          <cell r="L50" t="str">
            <v/>
          </cell>
          <cell r="M50" t="str">
            <v/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 t="str">
            <v/>
          </cell>
          <cell r="L51" t="str">
            <v/>
          </cell>
          <cell r="M51" t="str">
            <v/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 t="str">
            <v/>
          </cell>
          <cell r="L52" t="str">
            <v/>
          </cell>
          <cell r="M52" t="str">
            <v/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 t="str">
            <v/>
          </cell>
          <cell r="L53" t="str">
            <v/>
          </cell>
          <cell r="M53" t="str">
            <v/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 t="str">
            <v/>
          </cell>
          <cell r="L54" t="str">
            <v/>
          </cell>
          <cell r="M54" t="str">
            <v/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 t="str">
            <v/>
          </cell>
          <cell r="L55" t="str">
            <v/>
          </cell>
          <cell r="M55" t="str">
            <v/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 t="str">
            <v/>
          </cell>
          <cell r="L56" t="str">
            <v/>
          </cell>
          <cell r="M56" t="str">
            <v/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 t="str">
            <v/>
          </cell>
          <cell r="L57" t="str">
            <v/>
          </cell>
          <cell r="M57" t="str">
            <v/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 t="str">
            <v/>
          </cell>
          <cell r="L58" t="str">
            <v/>
          </cell>
          <cell r="M58" t="str">
            <v/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 t="str">
            <v/>
          </cell>
          <cell r="L59" t="str">
            <v/>
          </cell>
          <cell r="M59" t="str">
            <v/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 t="str">
            <v/>
          </cell>
          <cell r="L60" t="str">
            <v/>
          </cell>
          <cell r="M60" t="str">
            <v/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 t="str">
            <v/>
          </cell>
          <cell r="L61" t="str">
            <v/>
          </cell>
          <cell r="M61" t="str">
            <v/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 t="str">
            <v/>
          </cell>
          <cell r="L62" t="str">
            <v/>
          </cell>
          <cell r="M62" t="str">
            <v/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 t="str">
            <v/>
          </cell>
          <cell r="L63" t="str">
            <v/>
          </cell>
          <cell r="M63" t="str">
            <v/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 t="str">
            <v/>
          </cell>
          <cell r="L64" t="str">
            <v/>
          </cell>
          <cell r="M64" t="str">
            <v/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 t="str">
            <v/>
          </cell>
          <cell r="L65" t="str">
            <v/>
          </cell>
          <cell r="M65" t="str">
            <v/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 t="str">
            <v/>
          </cell>
          <cell r="L66" t="str">
            <v/>
          </cell>
          <cell r="M66" t="str">
            <v/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 t="str">
            <v/>
          </cell>
          <cell r="L67" t="str">
            <v/>
          </cell>
          <cell r="M67" t="str">
            <v/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 t="str">
            <v/>
          </cell>
          <cell r="L68" t="str">
            <v/>
          </cell>
          <cell r="M68" t="str">
            <v/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 t="str">
            <v/>
          </cell>
          <cell r="L69" t="str">
            <v/>
          </cell>
          <cell r="M69" t="str">
            <v/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 t="str">
            <v/>
          </cell>
          <cell r="L70" t="str">
            <v/>
          </cell>
          <cell r="M70" t="str">
            <v/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 t="str">
            <v/>
          </cell>
          <cell r="L71" t="str">
            <v/>
          </cell>
          <cell r="M71" t="str">
            <v/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 t="str">
            <v/>
          </cell>
          <cell r="L72" t="str">
            <v/>
          </cell>
          <cell r="M72" t="str">
            <v/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 t="str">
            <v/>
          </cell>
          <cell r="L73" t="str">
            <v/>
          </cell>
          <cell r="M73" t="str">
            <v/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 t="str">
            <v/>
          </cell>
          <cell r="L74" t="str">
            <v/>
          </cell>
          <cell r="M74" t="str">
            <v/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 t="str">
            <v/>
          </cell>
          <cell r="G75">
            <v>186007</v>
          </cell>
          <cell r="H75" t="str">
            <v/>
          </cell>
          <cell r="I75">
            <v>5179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 t="str">
            <v/>
          </cell>
          <cell r="L76" t="str">
            <v/>
          </cell>
          <cell r="M76" t="str">
            <v/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 t="str">
            <v/>
          </cell>
          <cell r="L77" t="str">
            <v/>
          </cell>
          <cell r="M77" t="str">
            <v/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 t="str">
            <v/>
          </cell>
          <cell r="L78" t="str">
            <v/>
          </cell>
          <cell r="M78" t="str">
            <v/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 t="str">
            <v/>
          </cell>
          <cell r="L79" t="str">
            <v/>
          </cell>
          <cell r="M79" t="str">
            <v/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 t="str">
            <v/>
          </cell>
          <cell r="L80" t="str">
            <v/>
          </cell>
          <cell r="M80" t="str">
            <v/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 t="str">
            <v/>
          </cell>
          <cell r="L81" t="str">
            <v/>
          </cell>
          <cell r="M81" t="str">
            <v/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 t="str">
            <v/>
          </cell>
          <cell r="L82" t="str">
            <v/>
          </cell>
          <cell r="M82" t="str">
            <v/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 t="str">
            <v/>
          </cell>
          <cell r="L83" t="str">
            <v/>
          </cell>
          <cell r="M83" t="str">
            <v/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 t="str">
            <v/>
          </cell>
          <cell r="L84" t="str">
            <v/>
          </cell>
          <cell r="M84" t="str">
            <v/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 t="str">
            <v/>
          </cell>
          <cell r="L85" t="str">
            <v/>
          </cell>
          <cell r="M85" t="str">
            <v/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 t="str">
            <v/>
          </cell>
          <cell r="L86" t="str">
            <v/>
          </cell>
          <cell r="M86" t="str">
            <v/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 t="str">
            <v/>
          </cell>
          <cell r="L87" t="str">
            <v/>
          </cell>
          <cell r="M87" t="str">
            <v/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 t="str">
            <v/>
          </cell>
          <cell r="L88" t="str">
            <v/>
          </cell>
          <cell r="M88" t="str">
            <v/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 t="str">
            <v/>
          </cell>
          <cell r="L89" t="str">
            <v/>
          </cell>
          <cell r="M89" t="str">
            <v/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 t="str">
            <v/>
          </cell>
          <cell r="G90">
            <v>186007</v>
          </cell>
          <cell r="H90" t="str">
            <v/>
          </cell>
          <cell r="I90">
            <v>5161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 t="str">
            <v/>
          </cell>
          <cell r="L91" t="str">
            <v/>
          </cell>
          <cell r="M91" t="str">
            <v/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 t="str">
            <v/>
          </cell>
          <cell r="L92" t="str">
            <v/>
          </cell>
          <cell r="M92" t="str">
            <v/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 t="str">
            <v/>
          </cell>
          <cell r="L93" t="str">
            <v/>
          </cell>
          <cell r="M93" t="str">
            <v/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 t="str">
            <v/>
          </cell>
          <cell r="L94" t="str">
            <v/>
          </cell>
          <cell r="M94" t="str">
            <v/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 t="str">
            <v/>
          </cell>
          <cell r="L95" t="str">
            <v/>
          </cell>
          <cell r="M95" t="str">
            <v/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 t="str">
            <v/>
          </cell>
          <cell r="L96" t="str">
            <v/>
          </cell>
          <cell r="M96" t="str">
            <v/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 t="str">
            <v/>
          </cell>
          <cell r="L97" t="str">
            <v/>
          </cell>
          <cell r="M97" t="str">
            <v/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 t="str">
            <v/>
          </cell>
          <cell r="L98" t="str">
            <v/>
          </cell>
          <cell r="M98" t="str">
            <v/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 t="str">
            <v/>
          </cell>
          <cell r="L99" t="str">
            <v/>
          </cell>
          <cell r="M99" t="str">
            <v/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 t="str">
            <v/>
          </cell>
          <cell r="L100" t="str">
            <v/>
          </cell>
          <cell r="M100" t="str">
            <v/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 t="str">
            <v/>
          </cell>
          <cell r="L101" t="str">
            <v/>
          </cell>
          <cell r="M101" t="str">
            <v/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 t="str">
            <v/>
          </cell>
          <cell r="L102" t="str">
            <v/>
          </cell>
          <cell r="M102" t="str">
            <v/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 t="str">
            <v/>
          </cell>
          <cell r="L103" t="str">
            <v/>
          </cell>
          <cell r="M103" t="str">
            <v/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 t="str">
            <v/>
          </cell>
          <cell r="G104">
            <v>186007</v>
          </cell>
          <cell r="H104" t="str">
            <v/>
          </cell>
          <cell r="I104">
            <v>6201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 t="str">
            <v/>
          </cell>
          <cell r="L105" t="str">
            <v/>
          </cell>
          <cell r="M105" t="str">
            <v/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 t="str">
            <v/>
          </cell>
          <cell r="G106">
            <v>186000</v>
          </cell>
          <cell r="H106" t="str">
            <v/>
          </cell>
          <cell r="I106">
            <v>5161</v>
          </cell>
          <cell r="J106">
            <v>100</v>
          </cell>
          <cell r="K106" t="str">
            <v/>
          </cell>
          <cell r="L106" t="str">
            <v/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 t="str">
            <v/>
          </cell>
          <cell r="L107" t="str">
            <v/>
          </cell>
          <cell r="M107" t="str">
            <v/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 t="str">
            <v/>
          </cell>
          <cell r="L108" t="str">
            <v/>
          </cell>
          <cell r="M108" t="str">
            <v/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 t="str">
            <v/>
          </cell>
          <cell r="L109" t="str">
            <v/>
          </cell>
          <cell r="M109" t="str">
            <v/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 t="str">
            <v/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 t="str">
            <v/>
          </cell>
          <cell r="L111" t="str">
            <v/>
          </cell>
          <cell r="M111" t="str">
            <v/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 t="str">
            <v/>
          </cell>
          <cell r="L112" t="str">
            <v/>
          </cell>
          <cell r="M112" t="str">
            <v/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 t="str">
            <v/>
          </cell>
          <cell r="G113">
            <v>186000</v>
          </cell>
          <cell r="H113" t="str">
            <v/>
          </cell>
          <cell r="I113">
            <v>5131</v>
          </cell>
          <cell r="J113">
            <v>120</v>
          </cell>
          <cell r="K113" t="str">
            <v/>
          </cell>
          <cell r="L113" t="str">
            <v/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 t="str">
            <v/>
          </cell>
          <cell r="L114" t="str">
            <v/>
          </cell>
          <cell r="M114" t="str">
            <v/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 t="str">
            <v/>
          </cell>
          <cell r="L115" t="str">
            <v/>
          </cell>
          <cell r="M115" t="str">
            <v/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 t="str">
            <v/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 t="str">
            <v/>
          </cell>
          <cell r="L117" t="str">
            <v/>
          </cell>
          <cell r="M117" t="str">
            <v/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 t="str">
            <v/>
          </cell>
          <cell r="L118" t="str">
            <v/>
          </cell>
          <cell r="M118" t="str">
            <v/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 t="str">
            <v/>
          </cell>
          <cell r="L119" t="str">
            <v/>
          </cell>
          <cell r="M119" t="str">
            <v/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 t="str">
            <v/>
          </cell>
          <cell r="L120" t="str">
            <v/>
          </cell>
          <cell r="M120" t="str">
            <v/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 t="str">
            <v/>
          </cell>
          <cell r="L121" t="str">
            <v/>
          </cell>
          <cell r="M121" t="str">
            <v/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 t="str">
            <v/>
          </cell>
          <cell r="L122" t="str">
            <v/>
          </cell>
          <cell r="M122" t="str">
            <v/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 t="str">
            <v/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 t="str">
            <v/>
          </cell>
          <cell r="L124" t="str">
            <v/>
          </cell>
          <cell r="M124" t="str">
            <v/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 t="str">
            <v/>
          </cell>
          <cell r="L125" t="str">
            <v/>
          </cell>
          <cell r="M125" t="str">
            <v/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 t="str">
            <v/>
          </cell>
          <cell r="L126" t="str">
            <v/>
          </cell>
          <cell r="M126" t="str">
            <v/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 t="str">
            <v/>
          </cell>
          <cell r="L127" t="str">
            <v/>
          </cell>
          <cell r="M127" t="str">
            <v/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 t="str">
            <v/>
          </cell>
          <cell r="L128" t="str">
            <v/>
          </cell>
          <cell r="M128" t="str">
            <v/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 t="str">
            <v/>
          </cell>
          <cell r="L129" t="str">
            <v/>
          </cell>
          <cell r="M129" t="str">
            <v/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 t="str">
            <v/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 t="str">
            <v/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 t="str">
            <v/>
          </cell>
          <cell r="L132" t="str">
            <v/>
          </cell>
          <cell r="M132" t="str">
            <v/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 t="str">
            <v/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 t="str">
            <v/>
          </cell>
          <cell r="L133" t="str">
            <v/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 t="str">
            <v/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 t="str">
            <v/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 t="str">
            <v/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 t="str">
            <v/>
          </cell>
          <cell r="L136" t="str">
            <v/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 t="str">
            <v/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 t="str">
            <v/>
          </cell>
          <cell r="L137" t="str">
            <v/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 t="str">
            <v/>
          </cell>
          <cell r="L138" t="str">
            <v/>
          </cell>
          <cell r="M138" t="str">
            <v/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 t="str">
            <v/>
          </cell>
          <cell r="L139" t="str">
            <v/>
          </cell>
          <cell r="M139" t="str">
            <v/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 t="str">
            <v/>
          </cell>
          <cell r="L140" t="str">
            <v/>
          </cell>
          <cell r="M140" t="str">
            <v/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 t="str">
            <v/>
          </cell>
          <cell r="L141" t="str">
            <v/>
          </cell>
          <cell r="M141" t="str">
            <v/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 t="str">
            <v/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 t="str">
            <v/>
          </cell>
          <cell r="G143">
            <v>214000</v>
          </cell>
          <cell r="H143" t="str">
            <v/>
          </cell>
          <cell r="I143">
            <v>4210</v>
          </cell>
          <cell r="J143" t="str">
            <v/>
          </cell>
          <cell r="K143" t="str">
            <v/>
          </cell>
          <cell r="L143" t="str">
            <v/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 t="str">
            <v/>
          </cell>
          <cell r="L144" t="str">
            <v/>
          </cell>
          <cell r="M144" t="str">
            <v/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 t="str">
            <v/>
          </cell>
          <cell r="G145">
            <v>189000</v>
          </cell>
          <cell r="H145" t="str">
            <v/>
          </cell>
          <cell r="I145">
            <v>4210</v>
          </cell>
          <cell r="J145" t="str">
            <v/>
          </cell>
          <cell r="K145" t="str">
            <v/>
          </cell>
          <cell r="L145" t="str">
            <v/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 t="str">
            <v/>
          </cell>
          <cell r="L146" t="str">
            <v/>
          </cell>
          <cell r="M146" t="str">
            <v/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 t="str">
            <v/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 t="str">
            <v/>
          </cell>
          <cell r="L148" t="str">
            <v/>
          </cell>
          <cell r="M148" t="str">
            <v/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 t="str">
            <v/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 t="str">
            <v/>
          </cell>
          <cell r="L150" t="str">
            <v/>
          </cell>
          <cell r="M150" t="str">
            <v/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 t="str">
            <v/>
          </cell>
          <cell r="L151" t="str">
            <v/>
          </cell>
          <cell r="M151" t="str">
            <v/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 t="str">
            <v/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 t="str">
            <v/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 t="str">
            <v/>
          </cell>
          <cell r="L154" t="str">
            <v/>
          </cell>
          <cell r="M154" t="str">
            <v/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 t="str">
            <v/>
          </cell>
          <cell r="L155" t="str">
            <v/>
          </cell>
          <cell r="M155" t="str">
            <v/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 t="str">
            <v/>
          </cell>
          <cell r="L156" t="str">
            <v/>
          </cell>
          <cell r="M156" t="str">
            <v/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 t="str">
            <v/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 t="str">
            <v/>
          </cell>
          <cell r="L157" t="str">
            <v/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 t="str">
            <v/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 t="str">
            <v/>
          </cell>
          <cell r="L159" t="str">
            <v/>
          </cell>
          <cell r="M159" t="str">
            <v/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 t="str">
            <v/>
          </cell>
          <cell r="L160" t="str">
            <v/>
          </cell>
          <cell r="M160" t="str">
            <v/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 t="str">
            <v/>
          </cell>
          <cell r="L161" t="str">
            <v/>
          </cell>
          <cell r="M161" t="str">
            <v/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 t="str">
            <v/>
          </cell>
          <cell r="L162" t="str">
            <v/>
          </cell>
          <cell r="M162" t="str">
            <v/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 t="str">
            <v/>
          </cell>
          <cell r="L163" t="str">
            <v/>
          </cell>
          <cell r="M163" t="str">
            <v/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 t="str">
            <v/>
          </cell>
          <cell r="L164" t="str">
            <v/>
          </cell>
          <cell r="M164" t="str">
            <v/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 t="str">
            <v/>
          </cell>
          <cell r="L165" t="str">
            <v/>
          </cell>
          <cell r="M165" t="str">
            <v/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 t="str">
            <v/>
          </cell>
          <cell r="L166" t="str">
            <v/>
          </cell>
          <cell r="M166" t="str">
            <v/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 t="str">
            <v/>
          </cell>
          <cell r="L167" t="str">
            <v/>
          </cell>
          <cell r="M167" t="str">
            <v/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 t="str">
            <v/>
          </cell>
          <cell r="L168" t="str">
            <v/>
          </cell>
          <cell r="M168" t="str">
            <v/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 t="str">
            <v/>
          </cell>
          <cell r="L169" t="str">
            <v/>
          </cell>
          <cell r="M169" t="str">
            <v/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 t="str">
            <v/>
          </cell>
          <cell r="L170" t="str">
            <v/>
          </cell>
          <cell r="M170" t="str">
            <v/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 t="str">
            <v/>
          </cell>
          <cell r="L171" t="str">
            <v/>
          </cell>
          <cell r="M171" t="str">
            <v/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 t="str">
            <v/>
          </cell>
          <cell r="L172" t="str">
            <v/>
          </cell>
          <cell r="M172" t="str">
            <v/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 t="str">
            <v/>
          </cell>
          <cell r="L174" t="str">
            <v/>
          </cell>
          <cell r="M174" t="str">
            <v/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 t="str">
            <v/>
          </cell>
          <cell r="L175" t="str">
            <v/>
          </cell>
          <cell r="M175" t="str">
            <v/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 t="str">
            <v/>
          </cell>
          <cell r="L176" t="str">
            <v/>
          </cell>
          <cell r="M176" t="str">
            <v/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 t="str">
            <v/>
          </cell>
          <cell r="L177" t="str">
            <v/>
          </cell>
          <cell r="M177" t="str">
            <v/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 t="str">
            <v/>
          </cell>
          <cell r="L178" t="str">
            <v/>
          </cell>
          <cell r="M178" t="str">
            <v/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 t="str">
            <v/>
          </cell>
          <cell r="L179" t="str">
            <v/>
          </cell>
          <cell r="M179" t="str">
            <v/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 t="str">
            <v/>
          </cell>
          <cell r="L180" t="str">
            <v/>
          </cell>
          <cell r="M180" t="str">
            <v/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 t="str">
            <v/>
          </cell>
          <cell r="L181" t="str">
            <v/>
          </cell>
          <cell r="M181" t="str">
            <v/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 t="str">
            <v/>
          </cell>
          <cell r="L182" t="str">
            <v/>
          </cell>
          <cell r="M182" t="str">
            <v/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 t="str">
            <v/>
          </cell>
          <cell r="L183" t="str">
            <v/>
          </cell>
          <cell r="M183" t="str">
            <v/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 t="str">
            <v/>
          </cell>
          <cell r="L184" t="str">
            <v/>
          </cell>
          <cell r="M184" t="str">
            <v/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 t="str">
            <v/>
          </cell>
          <cell r="L185" t="str">
            <v/>
          </cell>
          <cell r="M185" t="str">
            <v/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 t="str">
            <v/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 t="str">
            <v/>
          </cell>
          <cell r="L188" t="str">
            <v/>
          </cell>
          <cell r="M188" t="str">
            <v/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 t="str">
            <v/>
          </cell>
          <cell r="L189" t="str">
            <v/>
          </cell>
          <cell r="M189" t="str">
            <v/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 t="str">
            <v/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 t="str">
            <v/>
          </cell>
          <cell r="L191" t="str">
            <v/>
          </cell>
          <cell r="M191" t="str">
            <v/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 t="str">
            <v/>
          </cell>
          <cell r="L192" t="str">
            <v/>
          </cell>
          <cell r="M192" t="str">
            <v/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 t="str">
            <v/>
          </cell>
          <cell r="L193" t="str">
            <v/>
          </cell>
          <cell r="M193" t="str">
            <v/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 t="str">
            <v/>
          </cell>
          <cell r="L194" t="str">
            <v/>
          </cell>
          <cell r="M194" t="str">
            <v/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 t="str">
            <v/>
          </cell>
          <cell r="L195" t="str">
            <v/>
          </cell>
          <cell r="M195" t="str">
            <v/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 t="str">
            <v/>
          </cell>
          <cell r="L196" t="str">
            <v/>
          </cell>
          <cell r="M196" t="str">
            <v/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 t="str">
            <v/>
          </cell>
          <cell r="L197" t="str">
            <v/>
          </cell>
          <cell r="M197" t="str">
            <v/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 t="str">
            <v/>
          </cell>
          <cell r="L198" t="str">
            <v/>
          </cell>
          <cell r="M198" t="str">
            <v/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 t="str">
            <v/>
          </cell>
          <cell r="L199" t="str">
            <v/>
          </cell>
          <cell r="M199" t="str">
            <v/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 t="str">
            <v/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 t="str">
            <v/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 t="str">
            <v/>
          </cell>
          <cell r="L202" t="str">
            <v/>
          </cell>
          <cell r="M202" t="str">
            <v/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 t="str">
            <v/>
          </cell>
          <cell r="L203" t="str">
            <v/>
          </cell>
          <cell r="M203" t="str">
            <v/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 t="str">
            <v/>
          </cell>
          <cell r="L204" t="str">
            <v/>
          </cell>
          <cell r="M204" t="str">
            <v/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 t="str">
            <v/>
          </cell>
          <cell r="L205" t="str">
            <v/>
          </cell>
          <cell r="M205" t="str">
            <v/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 t="str">
            <v/>
          </cell>
          <cell r="L206" t="str">
            <v/>
          </cell>
          <cell r="M206" t="str">
            <v/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 t="str">
            <v/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 t="str">
            <v/>
          </cell>
          <cell r="L208" t="str">
            <v/>
          </cell>
          <cell r="M208" t="str">
            <v/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 t="str">
            <v/>
          </cell>
          <cell r="L209" t="str">
            <v/>
          </cell>
          <cell r="M209" t="str">
            <v/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 t="str">
            <v/>
          </cell>
          <cell r="L210" t="str">
            <v/>
          </cell>
          <cell r="M210" t="str">
            <v/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 t="str">
            <v/>
          </cell>
          <cell r="L211" t="str">
            <v/>
          </cell>
          <cell r="M211" t="str">
            <v/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 t="str">
            <v/>
          </cell>
          <cell r="L212" t="str">
            <v/>
          </cell>
          <cell r="M212" t="str">
            <v/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 t="str">
            <v/>
          </cell>
          <cell r="L213" t="str">
            <v/>
          </cell>
          <cell r="M213" t="str">
            <v/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 t="str">
            <v/>
          </cell>
          <cell r="L214" t="str">
            <v/>
          </cell>
          <cell r="M214" t="str">
            <v/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 t="str">
            <v/>
          </cell>
          <cell r="L215" t="str">
            <v/>
          </cell>
          <cell r="M215" t="str">
            <v/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 t="str">
            <v/>
          </cell>
          <cell r="L216" t="str">
            <v/>
          </cell>
          <cell r="M216" t="str">
            <v/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 t="str">
            <v/>
          </cell>
          <cell r="L217" t="str">
            <v/>
          </cell>
          <cell r="M217" t="str">
            <v/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 t="str">
            <v/>
          </cell>
          <cell r="L218" t="str">
            <v/>
          </cell>
          <cell r="M218" t="str">
            <v/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 t="str">
            <v/>
          </cell>
          <cell r="L219" t="str">
            <v/>
          </cell>
          <cell r="M219" t="str">
            <v/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 t="str">
            <v/>
          </cell>
          <cell r="L220" t="str">
            <v/>
          </cell>
          <cell r="M220" t="str">
            <v/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 t="str">
            <v/>
          </cell>
          <cell r="L221" t="str">
            <v/>
          </cell>
          <cell r="M221" t="str">
            <v/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 t="str">
            <v/>
          </cell>
          <cell r="L222" t="str">
            <v/>
          </cell>
          <cell r="M222" t="str">
            <v/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 t="str">
            <v/>
          </cell>
          <cell r="L223" t="str">
            <v/>
          </cell>
          <cell r="M223" t="str">
            <v/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 t="str">
            <v/>
          </cell>
          <cell r="L224" t="str">
            <v/>
          </cell>
          <cell r="M224" t="str">
            <v/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 t="str">
            <v/>
          </cell>
          <cell r="L225" t="str">
            <v/>
          </cell>
          <cell r="M225" t="str">
            <v/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 t="str">
            <v/>
          </cell>
          <cell r="L226" t="str">
            <v/>
          </cell>
          <cell r="M226" t="str">
            <v/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 t="str">
            <v/>
          </cell>
          <cell r="L227" t="str">
            <v/>
          </cell>
          <cell r="M227" t="str">
            <v/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 t="str">
            <v/>
          </cell>
          <cell r="L228" t="str">
            <v/>
          </cell>
          <cell r="M228" t="str">
            <v/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 t="str">
            <v/>
          </cell>
          <cell r="L229" t="str">
            <v/>
          </cell>
          <cell r="M229" t="str">
            <v/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 t="str">
            <v/>
          </cell>
          <cell r="L230" t="str">
            <v/>
          </cell>
          <cell r="M230" t="str">
            <v/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 t="str">
            <v/>
          </cell>
          <cell r="L231" t="str">
            <v/>
          </cell>
          <cell r="M231" t="str">
            <v/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 t="str">
            <v/>
          </cell>
          <cell r="L232" t="str">
            <v/>
          </cell>
          <cell r="M232" t="str">
            <v/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 t="str">
            <v/>
          </cell>
          <cell r="L233" t="str">
            <v/>
          </cell>
          <cell r="M233" t="str">
            <v/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 t="str">
            <v/>
          </cell>
          <cell r="L234" t="str">
            <v/>
          </cell>
          <cell r="M234" t="str">
            <v/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 t="str">
            <v/>
          </cell>
          <cell r="L235" t="str">
            <v/>
          </cell>
          <cell r="M235" t="str">
            <v/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 t="str">
            <v/>
          </cell>
          <cell r="L236" t="str">
            <v/>
          </cell>
          <cell r="M236" t="str">
            <v/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 t="str">
            <v/>
          </cell>
          <cell r="L237" t="str">
            <v/>
          </cell>
          <cell r="M237" t="str">
            <v/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 t="str">
            <v/>
          </cell>
          <cell r="L238" t="str">
            <v/>
          </cell>
          <cell r="M238" t="str">
            <v/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 t="str">
            <v/>
          </cell>
          <cell r="L239" t="str">
            <v/>
          </cell>
          <cell r="M239" t="str">
            <v/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 t="str">
            <v/>
          </cell>
          <cell r="L240" t="str">
            <v/>
          </cell>
          <cell r="M240" t="str">
            <v/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 t="str">
            <v/>
          </cell>
          <cell r="L241" t="str">
            <v/>
          </cell>
          <cell r="M241" t="str">
            <v/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 t="str">
            <v/>
          </cell>
          <cell r="L242" t="str">
            <v/>
          </cell>
          <cell r="M242" t="str">
            <v/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 t="str">
            <v/>
          </cell>
          <cell r="L243" t="str">
            <v/>
          </cell>
          <cell r="M243" t="str">
            <v/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 t="str">
            <v/>
          </cell>
          <cell r="L244" t="str">
            <v/>
          </cell>
          <cell r="M244" t="str">
            <v/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 t="str">
            <v/>
          </cell>
          <cell r="L245" t="str">
            <v/>
          </cell>
          <cell r="M245" t="str">
            <v/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 t="str">
            <v/>
          </cell>
          <cell r="L246" t="str">
            <v/>
          </cell>
          <cell r="M246" t="str">
            <v/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 t="str">
            <v/>
          </cell>
          <cell r="L247" t="str">
            <v/>
          </cell>
          <cell r="M247" t="str">
            <v/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 t="str">
            <v/>
          </cell>
          <cell r="L248" t="str">
            <v/>
          </cell>
          <cell r="M248" t="str">
            <v/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 t="str">
            <v/>
          </cell>
          <cell r="L249" t="str">
            <v/>
          </cell>
          <cell r="M249" t="str">
            <v/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 t="str">
            <v/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 t="str">
            <v/>
          </cell>
          <cell r="L251" t="str">
            <v/>
          </cell>
          <cell r="M251" t="str">
            <v/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 t="str">
            <v/>
          </cell>
          <cell r="L252" t="str">
            <v/>
          </cell>
          <cell r="M252" t="str">
            <v/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 t="str">
            <v/>
          </cell>
          <cell r="L253" t="str">
            <v/>
          </cell>
          <cell r="M253" t="str">
            <v/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 t="str">
            <v/>
          </cell>
          <cell r="L254" t="str">
            <v/>
          </cell>
          <cell r="M254" t="str">
            <v/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 t="str">
            <v/>
          </cell>
          <cell r="L255" t="str">
            <v/>
          </cell>
          <cell r="M255" t="str">
            <v/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 t="str">
            <v/>
          </cell>
          <cell r="L256" t="str">
            <v/>
          </cell>
          <cell r="M256" t="str">
            <v/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 t="str">
            <v/>
          </cell>
          <cell r="L257" t="str">
            <v/>
          </cell>
          <cell r="M257" t="str">
            <v/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 t="str">
            <v/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 t="str">
            <v/>
          </cell>
          <cell r="L259" t="str">
            <v/>
          </cell>
          <cell r="M259" t="str">
            <v/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 t="str">
            <v/>
          </cell>
          <cell r="L260" t="str">
            <v/>
          </cell>
          <cell r="M260" t="str">
            <v/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 t="str">
            <v/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 t="str">
            <v/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 t="str">
            <v/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 t="str">
            <v/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 t="str">
            <v/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 t="str">
            <v/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 t="str">
            <v/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 t="str">
            <v/>
          </cell>
          <cell r="G268">
            <v>253999</v>
          </cell>
          <cell r="H268" t="str">
            <v/>
          </cell>
          <cell r="I268">
            <v>4210</v>
          </cell>
          <cell r="J268">
            <v>490</v>
          </cell>
          <cell r="K268" t="str">
            <v/>
          </cell>
          <cell r="L268" t="str">
            <v/>
          </cell>
          <cell r="M268" t="str">
            <v/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 t="str">
            <v/>
          </cell>
          <cell r="L269" t="str">
            <v/>
          </cell>
          <cell r="M269" t="str">
            <v/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 t="str">
            <v/>
          </cell>
          <cell r="L270" t="str">
            <v/>
          </cell>
          <cell r="M270" t="str">
            <v/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 t="str">
            <v/>
          </cell>
          <cell r="L271" t="str">
            <v/>
          </cell>
          <cell r="M271" t="str">
            <v/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 t="str">
            <v/>
          </cell>
          <cell r="L272" t="str">
            <v/>
          </cell>
          <cell r="M272" t="str">
            <v/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 t="str">
            <v/>
          </cell>
          <cell r="L273" t="str">
            <v/>
          </cell>
          <cell r="M273" t="str">
            <v/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 t="str">
            <v/>
          </cell>
          <cell r="L274" t="str">
            <v/>
          </cell>
          <cell r="M274" t="str">
            <v/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 t="str">
            <v/>
          </cell>
          <cell r="L275" t="str">
            <v/>
          </cell>
          <cell r="M275" t="str">
            <v/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 t="str">
            <v/>
          </cell>
          <cell r="L276" t="str">
            <v/>
          </cell>
          <cell r="M276" t="str">
            <v/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 t="str">
            <v/>
          </cell>
          <cell r="L277" t="str">
            <v/>
          </cell>
          <cell r="M277" t="str">
            <v/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 t="str">
            <v/>
          </cell>
          <cell r="L278" t="str">
            <v/>
          </cell>
          <cell r="M278" t="str">
            <v/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 t="str">
            <v/>
          </cell>
          <cell r="L279" t="str">
            <v/>
          </cell>
          <cell r="M279" t="str">
            <v/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 t="str">
            <v/>
          </cell>
          <cell r="L280" t="str">
            <v/>
          </cell>
          <cell r="M280" t="str">
            <v/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 t="str">
            <v/>
          </cell>
          <cell r="L281" t="str">
            <v/>
          </cell>
          <cell r="M281" t="str">
            <v/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 t="str">
            <v/>
          </cell>
          <cell r="L282" t="str">
            <v/>
          </cell>
          <cell r="M282" t="str">
            <v/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 t="str">
            <v/>
          </cell>
          <cell r="L283" t="str">
            <v/>
          </cell>
          <cell r="M283" t="str">
            <v/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 t="str">
            <v/>
          </cell>
          <cell r="L284" t="str">
            <v/>
          </cell>
          <cell r="M284" t="str">
            <v/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 t="str">
            <v/>
          </cell>
          <cell r="G285">
            <v>228200</v>
          </cell>
          <cell r="H285" t="str">
            <v/>
          </cell>
          <cell r="I285">
            <v>6142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 t="str">
            <v/>
          </cell>
          <cell r="L286" t="str">
            <v/>
          </cell>
          <cell r="M286" t="str">
            <v/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 t="str">
            <v/>
          </cell>
          <cell r="L287" t="str">
            <v/>
          </cell>
          <cell r="M287" t="str">
            <v/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 t="str">
            <v/>
          </cell>
          <cell r="L288" t="str">
            <v/>
          </cell>
          <cell r="M288" t="str">
            <v/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 t="str">
            <v/>
          </cell>
          <cell r="L289" t="str">
            <v/>
          </cell>
          <cell r="M289" t="str">
            <v/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 t="str">
            <v/>
          </cell>
          <cell r="G290">
            <v>228202</v>
          </cell>
          <cell r="H290">
            <v>1800</v>
          </cell>
          <cell r="I290">
            <v>5901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 t="str">
            <v/>
          </cell>
          <cell r="G291">
            <v>228202</v>
          </cell>
          <cell r="H291">
            <v>1800</v>
          </cell>
          <cell r="I291">
            <v>5347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 t="str">
            <v/>
          </cell>
          <cell r="L292" t="str">
            <v/>
          </cell>
          <cell r="M292" t="str">
            <v/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 t="str">
            <v/>
          </cell>
          <cell r="L293" t="str">
            <v/>
          </cell>
          <cell r="M293" t="str">
            <v/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 t="str">
            <v/>
          </cell>
          <cell r="G294">
            <v>228202</v>
          </cell>
          <cell r="H294">
            <v>1800</v>
          </cell>
          <cell r="I294">
            <v>5131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 t="str">
            <v/>
          </cell>
          <cell r="G295">
            <v>228202</v>
          </cell>
          <cell r="H295">
            <v>1800</v>
          </cell>
          <cell r="I295">
            <v>5131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 t="str">
            <v/>
          </cell>
          <cell r="G296">
            <v>186000</v>
          </cell>
          <cell r="H296" t="str">
            <v/>
          </cell>
          <cell r="I296">
            <v>5227</v>
          </cell>
          <cell r="J296">
            <v>103</v>
          </cell>
          <cell r="K296" t="str">
            <v/>
          </cell>
          <cell r="L296" t="str">
            <v/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 t="str">
            <v/>
          </cell>
          <cell r="L297" t="str">
            <v/>
          </cell>
          <cell r="M297" t="str">
            <v/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 t="str">
            <v/>
          </cell>
          <cell r="G298">
            <v>228202</v>
          </cell>
          <cell r="H298">
            <v>1800</v>
          </cell>
          <cell r="I298">
            <v>1003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 t="str">
            <v/>
          </cell>
          <cell r="L299" t="str">
            <v/>
          </cell>
          <cell r="M299" t="str">
            <v/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 t="str">
            <v/>
          </cell>
          <cell r="L300" t="str">
            <v/>
          </cell>
          <cell r="M300" t="str">
            <v/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 t="str">
            <v/>
          </cell>
          <cell r="G301">
            <v>228200</v>
          </cell>
          <cell r="H301" t="str">
            <v/>
          </cell>
          <cell r="I301">
            <v>5221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 t="str">
            <v/>
          </cell>
          <cell r="G302">
            <v>228202</v>
          </cell>
          <cell r="H302">
            <v>1800</v>
          </cell>
          <cell r="I302">
            <v>5131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 t="str">
            <v/>
          </cell>
          <cell r="L303" t="str">
            <v/>
          </cell>
          <cell r="M303" t="str">
            <v/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 t="str">
            <v/>
          </cell>
          <cell r="L304" t="str">
            <v/>
          </cell>
          <cell r="M304" t="str">
            <v/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 t="str">
            <v/>
          </cell>
          <cell r="L305" t="str">
            <v/>
          </cell>
          <cell r="M305" t="str">
            <v/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 t="str">
            <v/>
          </cell>
          <cell r="L306" t="str">
            <v/>
          </cell>
          <cell r="M306" t="str">
            <v/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 t="str">
            <v/>
          </cell>
          <cell r="L307" t="str">
            <v/>
          </cell>
          <cell r="M307" t="str">
            <v/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 t="str">
            <v/>
          </cell>
          <cell r="G308">
            <v>228200</v>
          </cell>
          <cell r="H308" t="str">
            <v/>
          </cell>
          <cell r="I308">
            <v>5227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 t="str">
            <v/>
          </cell>
          <cell r="L309" t="str">
            <v/>
          </cell>
          <cell r="M309" t="str">
            <v/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 t="str">
            <v/>
          </cell>
          <cell r="L310" t="str">
            <v/>
          </cell>
          <cell r="M310" t="str">
            <v/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 t="str">
            <v/>
          </cell>
          <cell r="L311" t="str">
            <v/>
          </cell>
          <cell r="M311" t="str">
            <v/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 t="str">
            <v/>
          </cell>
          <cell r="L312" t="str">
            <v/>
          </cell>
          <cell r="M312" t="str">
            <v/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 t="str">
            <v/>
          </cell>
          <cell r="G313">
            <v>228202</v>
          </cell>
          <cell r="H313">
            <v>1800</v>
          </cell>
          <cell r="I313">
            <v>5131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 t="str">
            <v/>
          </cell>
          <cell r="L314" t="str">
            <v/>
          </cell>
          <cell r="M314" t="str">
            <v/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 t="str">
            <v/>
          </cell>
          <cell r="L315" t="str">
            <v/>
          </cell>
          <cell r="M315" t="str">
            <v/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 t="str">
            <v/>
          </cell>
          <cell r="G316">
            <v>228202</v>
          </cell>
          <cell r="H316">
            <v>1800</v>
          </cell>
          <cell r="I316">
            <v>5227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 t="str">
            <v/>
          </cell>
          <cell r="L317" t="str">
            <v/>
          </cell>
          <cell r="M317" t="str">
            <v/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 t="str">
            <v/>
          </cell>
          <cell r="L318" t="str">
            <v/>
          </cell>
          <cell r="M318" t="str">
            <v/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 t="str">
            <v/>
          </cell>
          <cell r="L319" t="str">
            <v/>
          </cell>
          <cell r="M319" t="str">
            <v/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 t="str">
            <v/>
          </cell>
          <cell r="L320" t="str">
            <v/>
          </cell>
          <cell r="M320" t="str">
            <v/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 t="str">
            <v/>
          </cell>
          <cell r="L321" t="str">
            <v/>
          </cell>
          <cell r="M321" t="str">
            <v/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 t="str">
            <v/>
          </cell>
          <cell r="G322">
            <v>228202</v>
          </cell>
          <cell r="H322">
            <v>1800</v>
          </cell>
          <cell r="I322">
            <v>5131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 t="str">
            <v/>
          </cell>
          <cell r="G323">
            <v>228202</v>
          </cell>
          <cell r="H323">
            <v>1800</v>
          </cell>
          <cell r="I323">
            <v>5131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 t="str">
            <v/>
          </cell>
          <cell r="L324" t="str">
            <v/>
          </cell>
          <cell r="M324" t="str">
            <v/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 t="str">
            <v/>
          </cell>
          <cell r="G325">
            <v>228202</v>
          </cell>
          <cell r="H325">
            <v>1800</v>
          </cell>
          <cell r="I325">
            <v>4140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 t="str">
            <v/>
          </cell>
          <cell r="L326" t="str">
            <v/>
          </cell>
          <cell r="M326" t="str">
            <v/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 t="str">
            <v/>
          </cell>
          <cell r="L327" t="str">
            <v/>
          </cell>
          <cell r="M327" t="str">
            <v/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 t="str">
            <v/>
          </cell>
          <cell r="G328">
            <v>228202</v>
          </cell>
          <cell r="H328">
            <v>1800</v>
          </cell>
          <cell r="I328">
            <v>5192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 t="str">
            <v/>
          </cell>
          <cell r="G329">
            <v>228202</v>
          </cell>
          <cell r="H329">
            <v>1800</v>
          </cell>
          <cell r="I329">
            <v>5131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 t="str">
            <v/>
          </cell>
          <cell r="L330" t="str">
            <v/>
          </cell>
          <cell r="M330" t="str">
            <v/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 t="str">
            <v/>
          </cell>
          <cell r="L331" t="str">
            <v/>
          </cell>
          <cell r="M331" t="str">
            <v/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 t="str">
            <v/>
          </cell>
          <cell r="G332">
            <v>228202</v>
          </cell>
          <cell r="H332">
            <v>1800</v>
          </cell>
          <cell r="I332">
            <v>5811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 t="str">
            <v/>
          </cell>
          <cell r="L333" t="str">
            <v/>
          </cell>
          <cell r="M333" t="str">
            <v/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 t="str">
            <v/>
          </cell>
          <cell r="L334" t="str">
            <v/>
          </cell>
          <cell r="M334" t="str">
            <v/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 t="str">
            <v/>
          </cell>
          <cell r="G335">
            <v>228202</v>
          </cell>
          <cell r="H335">
            <v>1800</v>
          </cell>
          <cell r="I335">
            <v>5191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 t="str">
            <v/>
          </cell>
          <cell r="L336" t="str">
            <v/>
          </cell>
          <cell r="M336" t="str">
            <v/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 t="str">
            <v/>
          </cell>
          <cell r="G337">
            <v>228202</v>
          </cell>
          <cell r="H337">
            <v>1800</v>
          </cell>
          <cell r="I337">
            <v>5113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 t="str">
            <v/>
          </cell>
          <cell r="L338" t="str">
            <v/>
          </cell>
          <cell r="M338" t="str">
            <v/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 t="str">
            <v/>
          </cell>
          <cell r="G339">
            <v>228202</v>
          </cell>
          <cell r="H339">
            <v>1800</v>
          </cell>
          <cell r="I339">
            <v>5192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 t="str">
            <v/>
          </cell>
          <cell r="L340" t="str">
            <v/>
          </cell>
          <cell r="M340" t="str">
            <v/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 t="str">
            <v/>
          </cell>
          <cell r="L341" t="str">
            <v/>
          </cell>
          <cell r="M341" t="str">
            <v/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 t="str">
            <v/>
          </cell>
          <cell r="L342" t="str">
            <v/>
          </cell>
          <cell r="M342" t="str">
            <v/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 t="str">
            <v/>
          </cell>
          <cell r="L343" t="str">
            <v/>
          </cell>
          <cell r="M343" t="str">
            <v/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 t="str">
            <v/>
          </cell>
          <cell r="G344">
            <v>228202</v>
          </cell>
          <cell r="H344">
            <v>1800</v>
          </cell>
          <cell r="I344">
            <v>3306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 t="str">
            <v/>
          </cell>
          <cell r="G345">
            <v>228202</v>
          </cell>
          <cell r="H345">
            <v>1800</v>
          </cell>
          <cell r="I345">
            <v>3306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 t="str">
            <v/>
          </cell>
          <cell r="L346" t="str">
            <v/>
          </cell>
          <cell r="M346" t="str">
            <v/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 t="str">
            <v/>
          </cell>
          <cell r="L347" t="str">
            <v/>
          </cell>
          <cell r="M347" t="str">
            <v/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 t="str">
            <v/>
          </cell>
          <cell r="G348">
            <v>228202</v>
          </cell>
          <cell r="H348">
            <v>1800</v>
          </cell>
          <cell r="I348">
            <v>5113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 t="str">
            <v/>
          </cell>
          <cell r="G349">
            <v>228202</v>
          </cell>
          <cell r="H349">
            <v>1800</v>
          </cell>
          <cell r="I349">
            <v>5192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 t="str">
            <v/>
          </cell>
          <cell r="L350" t="str">
            <v/>
          </cell>
          <cell r="M350" t="str">
            <v/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 t="str">
            <v/>
          </cell>
          <cell r="G351">
            <v>228202</v>
          </cell>
          <cell r="H351">
            <v>1800</v>
          </cell>
          <cell r="I351">
            <v>5890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 t="str">
            <v/>
          </cell>
          <cell r="G352">
            <v>228202</v>
          </cell>
          <cell r="H352">
            <v>1800</v>
          </cell>
          <cell r="I352">
            <v>5346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 t="str">
            <v/>
          </cell>
          <cell r="L353" t="str">
            <v/>
          </cell>
          <cell r="M353" t="str">
            <v/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 t="str">
            <v/>
          </cell>
          <cell r="L354" t="str">
            <v/>
          </cell>
          <cell r="M354" t="str">
            <v/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 t="str">
            <v/>
          </cell>
          <cell r="L355" t="str">
            <v/>
          </cell>
          <cell r="M355" t="str">
            <v/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 t="str">
            <v/>
          </cell>
          <cell r="L356" t="str">
            <v/>
          </cell>
          <cell r="M356" t="str">
            <v/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 t="str">
            <v/>
          </cell>
          <cell r="G357">
            <v>228202</v>
          </cell>
          <cell r="H357">
            <v>1800</v>
          </cell>
          <cell r="I357">
            <v>1023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 t="str">
            <v/>
          </cell>
          <cell r="G358">
            <v>228202</v>
          </cell>
          <cell r="H358">
            <v>1800</v>
          </cell>
          <cell r="I358">
            <v>5334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 t="str">
            <v/>
          </cell>
          <cell r="G359">
            <v>228202</v>
          </cell>
          <cell r="H359">
            <v>1800</v>
          </cell>
          <cell r="I359">
            <v>5795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 t="str">
            <v/>
          </cell>
          <cell r="L360" t="str">
            <v/>
          </cell>
          <cell r="M360" t="str">
            <v/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 t="str">
            <v/>
          </cell>
          <cell r="L361" t="str">
            <v/>
          </cell>
          <cell r="M361" t="str">
            <v/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 t="str">
            <v/>
          </cell>
          <cell r="G362">
            <v>228202</v>
          </cell>
          <cell r="H362">
            <v>1800</v>
          </cell>
          <cell r="I362">
            <v>5701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 t="str">
            <v/>
          </cell>
          <cell r="L363" t="str">
            <v/>
          </cell>
          <cell r="M363" t="str">
            <v/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 t="str">
            <v/>
          </cell>
          <cell r="L364" t="str">
            <v/>
          </cell>
          <cell r="M364" t="str">
            <v/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 t="str">
            <v/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 t="str">
            <v/>
          </cell>
          <cell r="L366" t="str">
            <v/>
          </cell>
          <cell r="M366" t="str">
            <v/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 t="str">
            <v/>
          </cell>
          <cell r="G367">
            <v>228202</v>
          </cell>
          <cell r="H367">
            <v>1800</v>
          </cell>
          <cell r="I367">
            <v>3310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 t="str">
            <v/>
          </cell>
          <cell r="G368">
            <v>228202</v>
          </cell>
          <cell r="H368">
            <v>1800</v>
          </cell>
          <cell r="I368">
            <v>5371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 t="str">
            <v/>
          </cell>
          <cell r="L369" t="str">
            <v/>
          </cell>
          <cell r="M369" t="str">
            <v/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 t="str">
            <v/>
          </cell>
          <cell r="L370" t="str">
            <v/>
          </cell>
          <cell r="M370" t="str">
            <v/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 t="str">
            <v/>
          </cell>
          <cell r="L371" t="str">
            <v/>
          </cell>
          <cell r="M371" t="str">
            <v/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 t="str">
            <v/>
          </cell>
          <cell r="G372">
            <v>228200</v>
          </cell>
          <cell r="H372" t="str">
            <v/>
          </cell>
          <cell r="I372">
            <v>6140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 t="str">
            <v/>
          </cell>
          <cell r="G373">
            <v>228202</v>
          </cell>
          <cell r="H373">
            <v>1800</v>
          </cell>
          <cell r="I373">
            <v>5387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 t="str">
            <v/>
          </cell>
          <cell r="L374" t="str">
            <v/>
          </cell>
          <cell r="M374" t="str">
            <v/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 t="str">
            <v/>
          </cell>
          <cell r="L375" t="str">
            <v/>
          </cell>
          <cell r="M375" t="str">
            <v/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 t="str">
            <v/>
          </cell>
          <cell r="G376">
            <v>228202</v>
          </cell>
          <cell r="H376">
            <v>1800</v>
          </cell>
          <cell r="I376">
            <v>3321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 t="str">
            <v/>
          </cell>
          <cell r="L377" t="str">
            <v/>
          </cell>
          <cell r="M377" t="str">
            <v/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 t="str">
            <v/>
          </cell>
          <cell r="L378" t="str">
            <v/>
          </cell>
          <cell r="M378" t="str">
            <v/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 t="str">
            <v/>
          </cell>
          <cell r="L379" t="str">
            <v/>
          </cell>
          <cell r="M379" t="str">
            <v/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 t="str">
            <v/>
          </cell>
          <cell r="L380" t="str">
            <v/>
          </cell>
          <cell r="M380" t="str">
            <v/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 t="str">
            <v/>
          </cell>
          <cell r="G381">
            <v>228202</v>
          </cell>
          <cell r="H381">
            <v>1800</v>
          </cell>
          <cell r="I381">
            <v>1003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 t="str">
            <v/>
          </cell>
          <cell r="G382">
            <v>228203</v>
          </cell>
          <cell r="H382" t="str">
            <v/>
          </cell>
          <cell r="I382">
            <v>6141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 t="str">
            <v/>
          </cell>
          <cell r="G383">
            <v>228202</v>
          </cell>
          <cell r="H383">
            <v>1800</v>
          </cell>
          <cell r="I383">
            <v>5716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 t="str">
            <v/>
          </cell>
          <cell r="L384" t="str">
            <v/>
          </cell>
          <cell r="M384" t="str">
            <v/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 t="str">
            <v/>
          </cell>
          <cell r="G385">
            <v>228202</v>
          </cell>
          <cell r="H385">
            <v>1800</v>
          </cell>
          <cell r="I385">
            <v>1003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 t="str">
            <v/>
          </cell>
          <cell r="G386">
            <v>228202</v>
          </cell>
          <cell r="H386">
            <v>1800</v>
          </cell>
          <cell r="I386">
            <v>1003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 t="str">
            <v/>
          </cell>
          <cell r="L387" t="str">
            <v/>
          </cell>
          <cell r="M387" t="str">
            <v/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 t="str">
            <v/>
          </cell>
          <cell r="L388" t="str">
            <v/>
          </cell>
          <cell r="M388" t="str">
            <v/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 t="str">
            <v/>
          </cell>
          <cell r="L389" t="str">
            <v/>
          </cell>
          <cell r="M389" t="str">
            <v/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 t="str">
            <v/>
          </cell>
          <cell r="L390" t="str">
            <v/>
          </cell>
          <cell r="M390" t="str">
            <v/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 t="str">
            <v/>
          </cell>
          <cell r="L391" t="str">
            <v/>
          </cell>
          <cell r="M391" t="str">
            <v/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 t="str">
            <v/>
          </cell>
          <cell r="L392" t="str">
            <v/>
          </cell>
          <cell r="M392" t="str">
            <v/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 t="str">
            <v/>
          </cell>
          <cell r="G393">
            <v>228200</v>
          </cell>
          <cell r="H393">
            <v>1800</v>
          </cell>
          <cell r="I393">
            <v>6140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 t="str">
            <v/>
          </cell>
          <cell r="L394" t="str">
            <v/>
          </cell>
          <cell r="M394" t="str">
            <v/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 t="str">
            <v/>
          </cell>
          <cell r="G395">
            <v>228202</v>
          </cell>
          <cell r="H395">
            <v>1800</v>
          </cell>
          <cell r="I395">
            <v>5310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 t="str">
            <v/>
          </cell>
          <cell r="G396">
            <v>228202</v>
          </cell>
          <cell r="H396">
            <v>1800</v>
          </cell>
          <cell r="I396">
            <v>1003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 t="str">
            <v/>
          </cell>
          <cell r="G397">
            <v>228202</v>
          </cell>
          <cell r="H397">
            <v>1800</v>
          </cell>
          <cell r="I397">
            <v>3310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 t="str">
            <v/>
          </cell>
          <cell r="G398">
            <v>228202</v>
          </cell>
          <cell r="H398">
            <v>1800</v>
          </cell>
          <cell r="I398">
            <v>5333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 t="str">
            <v/>
          </cell>
          <cell r="G399">
            <v>228202</v>
          </cell>
          <cell r="H399">
            <v>1800</v>
          </cell>
          <cell r="I399">
            <v>4140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 t="str">
            <v/>
          </cell>
          <cell r="L400" t="str">
            <v/>
          </cell>
          <cell r="M400" t="str">
            <v/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 t="str">
            <v/>
          </cell>
          <cell r="L401" t="str">
            <v/>
          </cell>
          <cell r="M401" t="str">
            <v/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 t="str">
            <v/>
          </cell>
          <cell r="L402" t="str">
            <v/>
          </cell>
          <cell r="M402" t="str">
            <v/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 t="str">
            <v/>
          </cell>
          <cell r="L403" t="str">
            <v/>
          </cell>
          <cell r="M403" t="str">
            <v/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 t="str">
            <v/>
          </cell>
          <cell r="L404" t="str">
            <v/>
          </cell>
          <cell r="M404" t="str">
            <v/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 t="str">
            <v/>
          </cell>
          <cell r="G405">
            <v>228202</v>
          </cell>
          <cell r="H405">
            <v>1800</v>
          </cell>
          <cell r="I405">
            <v>5340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 t="str">
            <v/>
          </cell>
          <cell r="G406">
            <v>228202</v>
          </cell>
          <cell r="H406">
            <v>1800</v>
          </cell>
          <cell r="I406">
            <v>5383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 t="str">
            <v/>
          </cell>
          <cell r="L407" t="str">
            <v/>
          </cell>
          <cell r="M407" t="str">
            <v/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 t="str">
            <v/>
          </cell>
          <cell r="G408">
            <v>228202</v>
          </cell>
          <cell r="H408">
            <v>1800</v>
          </cell>
          <cell r="I408">
            <v>3310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 t="str">
            <v/>
          </cell>
          <cell r="G409">
            <v>228202</v>
          </cell>
          <cell r="H409">
            <v>1800</v>
          </cell>
          <cell r="I409">
            <v>5907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 t="str">
            <v/>
          </cell>
          <cell r="L410" t="str">
            <v/>
          </cell>
          <cell r="M410" t="str">
            <v/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 t="str">
            <v/>
          </cell>
          <cell r="G411">
            <v>228202</v>
          </cell>
          <cell r="H411">
            <v>1800</v>
          </cell>
          <cell r="I411">
            <v>3310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 t="str">
            <v/>
          </cell>
          <cell r="G412">
            <v>228202</v>
          </cell>
          <cell r="H412">
            <v>1800</v>
          </cell>
          <cell r="I412">
            <v>5393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 t="str">
            <v/>
          </cell>
          <cell r="L413" t="str">
            <v/>
          </cell>
          <cell r="M413" t="str">
            <v/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 t="str">
            <v/>
          </cell>
          <cell r="L414" t="str">
            <v/>
          </cell>
          <cell r="M414" t="str">
            <v/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 t="str">
            <v/>
          </cell>
          <cell r="L415" t="str">
            <v/>
          </cell>
          <cell r="M415" t="str">
            <v/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 t="str">
            <v/>
          </cell>
          <cell r="L416" t="str">
            <v/>
          </cell>
          <cell r="M416" t="str">
            <v/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 t="str">
            <v/>
          </cell>
          <cell r="G417">
            <v>228203</v>
          </cell>
          <cell r="H417">
            <v>1800</v>
          </cell>
          <cell r="I417">
            <v>3321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 t="str">
            <v/>
          </cell>
          <cell r="L418" t="str">
            <v/>
          </cell>
          <cell r="M418" t="str">
            <v/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 t="str">
            <v/>
          </cell>
          <cell r="L419" t="str">
            <v/>
          </cell>
          <cell r="M419" t="str">
            <v/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 t="str">
            <v/>
          </cell>
          <cell r="L420" t="str">
            <v/>
          </cell>
          <cell r="M420" t="str">
            <v/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 t="str">
            <v/>
          </cell>
          <cell r="L421" t="str">
            <v/>
          </cell>
          <cell r="M421" t="str">
            <v/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 t="str">
            <v/>
          </cell>
          <cell r="G422">
            <v>228202</v>
          </cell>
          <cell r="H422">
            <v>1800</v>
          </cell>
          <cell r="I422">
            <v>3306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 t="str">
            <v/>
          </cell>
          <cell r="G423">
            <v>228200</v>
          </cell>
          <cell r="H423" t="str">
            <v/>
          </cell>
          <cell r="I423">
            <v>3300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 t="str">
            <v/>
          </cell>
          <cell r="L424" t="str">
            <v/>
          </cell>
          <cell r="M424" t="str">
            <v/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 t="str">
            <v/>
          </cell>
          <cell r="L425" t="str">
            <v/>
          </cell>
          <cell r="M425" t="str">
            <v/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 t="str">
            <v/>
          </cell>
          <cell r="G426">
            <v>228202</v>
          </cell>
          <cell r="H426">
            <v>1800</v>
          </cell>
          <cell r="I426">
            <v>3310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 t="str">
            <v/>
          </cell>
          <cell r="L427" t="str">
            <v/>
          </cell>
          <cell r="M427" t="str">
            <v/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 t="str">
            <v/>
          </cell>
          <cell r="L428" t="str">
            <v/>
          </cell>
          <cell r="M428" t="str">
            <v/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 t="str">
            <v/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 t="str">
            <v/>
          </cell>
          <cell r="L430" t="str">
            <v/>
          </cell>
          <cell r="M430" t="str">
            <v/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 t="str">
            <v/>
          </cell>
          <cell r="L431" t="str">
            <v/>
          </cell>
          <cell r="M431" t="str">
            <v/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 t="str">
            <v/>
          </cell>
          <cell r="L432" t="str">
            <v/>
          </cell>
          <cell r="M432" t="str">
            <v/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 t="str">
            <v/>
          </cell>
          <cell r="L433" t="str">
            <v/>
          </cell>
          <cell r="M433" t="str">
            <v/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 t="str">
            <v/>
          </cell>
          <cell r="L434" t="str">
            <v/>
          </cell>
          <cell r="M434" t="str">
            <v/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 t="str">
            <v/>
          </cell>
          <cell r="L435" t="str">
            <v/>
          </cell>
          <cell r="M435" t="str">
            <v/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 t="str">
            <v/>
          </cell>
          <cell r="L436" t="str">
            <v/>
          </cell>
          <cell r="M436" t="str">
            <v/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 t="str">
            <v/>
          </cell>
          <cell r="L437" t="str">
            <v/>
          </cell>
          <cell r="M437" t="str">
            <v/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 t="str">
            <v/>
          </cell>
          <cell r="L438" t="str">
            <v/>
          </cell>
          <cell r="M438" t="str">
            <v/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 t="str">
            <v/>
          </cell>
          <cell r="L439" t="str">
            <v/>
          </cell>
          <cell r="M439" t="str">
            <v/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 t="str">
            <v/>
          </cell>
          <cell r="L440" t="str">
            <v/>
          </cell>
          <cell r="M440" t="str">
            <v/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 t="str">
            <v/>
          </cell>
          <cell r="L441" t="str">
            <v/>
          </cell>
          <cell r="M441" t="str">
            <v/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 t="str">
            <v/>
          </cell>
          <cell r="L442" t="str">
            <v/>
          </cell>
          <cell r="M442" t="str">
            <v/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 t="str">
            <v/>
          </cell>
          <cell r="L443" t="str">
            <v/>
          </cell>
          <cell r="M443" t="str">
            <v/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 t="str">
            <v/>
          </cell>
          <cell r="L444" t="str">
            <v/>
          </cell>
          <cell r="M444" t="str">
            <v/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 t="str">
            <v/>
          </cell>
          <cell r="L445" t="str">
            <v/>
          </cell>
          <cell r="M445" t="str">
            <v/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 t="str">
            <v/>
          </cell>
          <cell r="L446" t="str">
            <v/>
          </cell>
          <cell r="M446" t="str">
            <v/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 t="str">
            <v/>
          </cell>
          <cell r="L447" t="str">
            <v/>
          </cell>
          <cell r="M447" t="str">
            <v/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 t="str">
            <v/>
          </cell>
          <cell r="L448" t="str">
            <v/>
          </cell>
          <cell r="M448" t="str">
            <v/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 t="str">
            <v/>
          </cell>
          <cell r="L449" t="str">
            <v/>
          </cell>
          <cell r="M449" t="str">
            <v/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 t="str">
            <v/>
          </cell>
          <cell r="L450" t="str">
            <v/>
          </cell>
          <cell r="M450" t="str">
            <v/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 t="str">
            <v/>
          </cell>
          <cell r="L451" t="str">
            <v/>
          </cell>
          <cell r="M451" t="str">
            <v/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 t="str">
            <v/>
          </cell>
          <cell r="L452" t="str">
            <v/>
          </cell>
          <cell r="M452" t="str">
            <v/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 t="str">
            <v/>
          </cell>
          <cell r="L453" t="str">
            <v/>
          </cell>
          <cell r="M453" t="str">
            <v/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 t="str">
            <v/>
          </cell>
          <cell r="L454" t="str">
            <v/>
          </cell>
          <cell r="M454" t="str">
            <v/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 t="str">
            <v/>
          </cell>
          <cell r="L455" t="str">
            <v/>
          </cell>
          <cell r="M455" t="str">
            <v/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 t="str">
            <v/>
          </cell>
          <cell r="L456" t="str">
            <v/>
          </cell>
          <cell r="M456" t="str">
            <v/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 t="str">
            <v/>
          </cell>
          <cell r="L457" t="str">
            <v/>
          </cell>
          <cell r="M457" t="str">
            <v/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 t="str">
            <v/>
          </cell>
          <cell r="L458" t="str">
            <v/>
          </cell>
          <cell r="M458" t="str">
            <v/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 t="str">
            <v/>
          </cell>
          <cell r="L459" t="str">
            <v/>
          </cell>
          <cell r="M459" t="str">
            <v/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 t="str">
            <v/>
          </cell>
          <cell r="L460" t="str">
            <v/>
          </cell>
          <cell r="M460" t="str">
            <v/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 t="str">
            <v/>
          </cell>
          <cell r="L461" t="str">
            <v/>
          </cell>
          <cell r="M461" t="str">
            <v/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 t="str">
            <v/>
          </cell>
          <cell r="L462" t="str">
            <v/>
          </cell>
          <cell r="M462" t="str">
            <v/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 t="str">
            <v/>
          </cell>
          <cell r="L463" t="str">
            <v/>
          </cell>
          <cell r="M463" t="str">
            <v/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 t="str">
            <v/>
          </cell>
          <cell r="L464" t="str">
            <v/>
          </cell>
          <cell r="M464" t="str">
            <v/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 t="str">
            <v/>
          </cell>
          <cell r="L465" t="str">
            <v/>
          </cell>
          <cell r="M465" t="str">
            <v/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 t="str">
            <v/>
          </cell>
          <cell r="L466" t="str">
            <v/>
          </cell>
          <cell r="M466" t="str">
            <v/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 t="str">
            <v/>
          </cell>
          <cell r="L467" t="str">
            <v/>
          </cell>
          <cell r="M467" t="str">
            <v/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 t="str">
            <v/>
          </cell>
          <cell r="L468" t="str">
            <v/>
          </cell>
          <cell r="M468" t="str">
            <v/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 t="str">
            <v/>
          </cell>
          <cell r="L469" t="str">
            <v/>
          </cell>
          <cell r="M469" t="str">
            <v/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 t="str">
            <v/>
          </cell>
          <cell r="L470" t="str">
            <v/>
          </cell>
          <cell r="M470" t="str">
            <v/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 t="str">
            <v/>
          </cell>
          <cell r="L471" t="str">
            <v/>
          </cell>
          <cell r="M471" t="str">
            <v/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 t="str">
            <v/>
          </cell>
          <cell r="L472" t="str">
            <v/>
          </cell>
          <cell r="M472" t="str">
            <v/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 t="str">
            <v/>
          </cell>
          <cell r="L473" t="str">
            <v/>
          </cell>
          <cell r="M473" t="str">
            <v/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 t="str">
            <v/>
          </cell>
          <cell r="L474" t="str">
            <v/>
          </cell>
          <cell r="M474" t="str">
            <v/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 t="str">
            <v/>
          </cell>
          <cell r="L475" t="str">
            <v/>
          </cell>
          <cell r="M475" t="str">
            <v/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 t="str">
            <v/>
          </cell>
          <cell r="G476">
            <v>181000</v>
          </cell>
          <cell r="H476" t="str">
            <v/>
          </cell>
          <cell r="I476">
            <v>4210</v>
          </cell>
          <cell r="J476">
            <v>999</v>
          </cell>
          <cell r="K476" t="str">
            <v/>
          </cell>
          <cell r="L476" t="str">
            <v/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 t="str">
            <v/>
          </cell>
          <cell r="L477" t="str">
            <v/>
          </cell>
          <cell r="M477" t="str">
            <v/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 t="str">
            <v/>
          </cell>
          <cell r="L478" t="str">
            <v/>
          </cell>
          <cell r="M478" t="str">
            <v/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 t="str">
            <v/>
          </cell>
          <cell r="L479" t="str">
            <v/>
          </cell>
          <cell r="M479" t="str">
            <v/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 t="str">
            <v/>
          </cell>
          <cell r="L480" t="str">
            <v/>
          </cell>
          <cell r="M480" t="str">
            <v/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 t="str">
            <v/>
          </cell>
          <cell r="L481" t="str">
            <v/>
          </cell>
          <cell r="M481" t="str">
            <v/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 t="str">
            <v/>
          </cell>
          <cell r="L482" t="str">
            <v/>
          </cell>
          <cell r="M482" t="str">
            <v/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 t="str">
            <v/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 t="str">
            <v/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 t="str">
            <v/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 t="str">
            <v/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 t="str">
            <v/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 t="str">
            <v/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 t="str">
            <v/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 t="str">
            <v/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 t="str">
            <v/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 t="str">
            <v/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 t="str">
            <v/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 t="str">
            <v/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 t="str">
            <v/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 t="str">
            <v/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 t="str">
            <v/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 t="str">
            <v/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 t="str">
            <v/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 t="str">
            <v/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 t="str">
            <v/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 t="str">
            <v/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 t="str">
            <v/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 t="str">
            <v/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Rates"/>
      <sheetName val="2015 - Labour Rates &amp; CPI"/>
      <sheetName val="2015 Proposed AMI"/>
      <sheetName val="2015 Web Sheet"/>
      <sheetName val="2015 UED Hourly Rates"/>
      <sheetName val="2016 Rates"/>
      <sheetName val="2016 - Labour Rates &amp; CPI"/>
      <sheetName val="2016 Unregulated Serv - Quoted"/>
      <sheetName val="Quoted Services 2016-2020"/>
      <sheetName val="Codes-Rates from2015 New Format"/>
      <sheetName val="All - Quoted Serv 2011- Ongo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7">
          <cell r="G7">
            <v>1.0150375939849623</v>
          </cell>
        </row>
      </sheetData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Rates"/>
      <sheetName val="2016 - Labour Rates &amp; CPI"/>
      <sheetName val="Sheet for TSS"/>
    </sheetNames>
    <sheetDataSet>
      <sheetData sheetId="0"/>
      <sheetData sheetId="1">
        <row r="7">
          <cell r="G7">
            <v>1.0150375939849623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8">
          <cell r="G48">
            <v>91.548110192266208</v>
          </cell>
        </row>
        <row r="49">
          <cell r="G49">
            <v>91.548110192266208</v>
          </cell>
        </row>
        <row r="51">
          <cell r="G51">
            <v>103.24417967123416</v>
          </cell>
        </row>
        <row r="53">
          <cell r="G53">
            <v>109.38254237650811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update"/>
      <sheetName val="2015 Unmetered supply"/>
      <sheetName val="Prop2016DistTar"/>
      <sheetName val="2016DistPriceContForm"/>
      <sheetName val="Prop2016TransTar"/>
      <sheetName val="Est2015TransRev"/>
      <sheetName val="Act2014TransRev"/>
      <sheetName val="2016MaxTransRevCont"/>
      <sheetName val="TUoS cost audit template"/>
      <sheetName val="Prop2016JSTar"/>
      <sheetName val="Est2015JSRev"/>
      <sheetName val="Act2014JSRev"/>
      <sheetName val="2016MaxJSRevCont"/>
      <sheetName val="JS cost audit template"/>
      <sheetName val="LVMKWTOU Migration"/>
      <sheetName val="DUOS TUOS NUS MOvt"/>
      <sheetName val="Tariff Class Rev and Energy"/>
    </sheetNames>
    <sheetDataSet>
      <sheetData sheetId="0" refreshError="1"/>
      <sheetData sheetId="1">
        <row r="7">
          <cell r="I7">
            <v>1.3220000000000001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5"/>
  <sheetViews>
    <sheetView tabSelected="1" topLeftCell="A52" zoomScale="75" zoomScaleNormal="75" workbookViewId="0">
      <selection activeCell="H19" sqref="H19"/>
    </sheetView>
  </sheetViews>
  <sheetFormatPr defaultRowHeight="12.75"/>
  <cols>
    <col min="1" max="1" width="20" style="23" customWidth="1"/>
    <col min="2" max="2" width="78.42578125" style="1" customWidth="1"/>
    <col min="3" max="3" width="21.7109375" style="1" customWidth="1"/>
    <col min="4" max="4" width="20.5703125" style="24" customWidth="1"/>
    <col min="5" max="5" width="16.7109375" style="24" customWidth="1"/>
    <col min="6" max="6" width="19" style="1" bestFit="1" customWidth="1"/>
    <col min="7" max="7" width="21.7109375" style="1" bestFit="1" customWidth="1"/>
    <col min="8" max="8" width="21.7109375" style="1" customWidth="1"/>
    <col min="9" max="9" width="31.140625" style="1" bestFit="1" customWidth="1"/>
    <col min="10" max="10" width="26.42578125" style="1" bestFit="1" customWidth="1"/>
    <col min="11" max="11" width="24" style="1" customWidth="1"/>
    <col min="12" max="13" width="9.140625" style="1"/>
    <col min="14" max="17" width="9.140625" style="1" customWidth="1"/>
    <col min="18" max="16384" width="9.140625" style="1"/>
  </cols>
  <sheetData>
    <row r="1" spans="1:7" ht="48.75" customHeight="1" thickBot="1">
      <c r="A1" s="2" t="s">
        <v>0</v>
      </c>
      <c r="B1" s="3" t="s">
        <v>1</v>
      </c>
      <c r="C1" s="37" t="s">
        <v>87</v>
      </c>
      <c r="D1" s="38" t="s">
        <v>72</v>
      </c>
      <c r="E1" s="39" t="s">
        <v>73</v>
      </c>
      <c r="F1" s="150" t="s">
        <v>155</v>
      </c>
    </row>
    <row r="2" spans="1:7">
      <c r="A2" s="4"/>
      <c r="B2" s="6" t="s">
        <v>2</v>
      </c>
      <c r="C2" s="57"/>
      <c r="D2" s="8"/>
      <c r="E2" s="9"/>
    </row>
    <row r="3" spans="1:7">
      <c r="A3" s="58" t="s">
        <v>3</v>
      </c>
      <c r="B3" s="7" t="s">
        <v>4</v>
      </c>
      <c r="C3" s="60">
        <v>20.81</v>
      </c>
      <c r="D3" s="8">
        <f>ROUND((C3*'[18]2016 - Labour Rates &amp; CPI'!$G$7),2)</f>
        <v>21.12</v>
      </c>
      <c r="E3" s="9">
        <f>ROUND(D3*1.1,2)</f>
        <v>23.23</v>
      </c>
      <c r="F3" s="10">
        <f>D3/C3</f>
        <v>1.0148966842864009</v>
      </c>
      <c r="G3" s="62"/>
    </row>
    <row r="4" spans="1:7">
      <c r="A4" s="58" t="s">
        <v>5</v>
      </c>
      <c r="B4" s="7" t="s">
        <v>6</v>
      </c>
      <c r="C4" s="60">
        <v>20.81</v>
      </c>
      <c r="D4" s="8">
        <f>ROUND((C4*'[18]2016 - Labour Rates &amp; CPI'!$G$7),2)</f>
        <v>21.12</v>
      </c>
      <c r="E4" s="9">
        <f t="shared" ref="E4:E68" si="0">ROUND(D4*1.1,2)</f>
        <v>23.23</v>
      </c>
      <c r="F4" s="10">
        <f t="shared" ref="F4:F10" si="1">D4/C4</f>
        <v>1.0148966842864009</v>
      </c>
      <c r="G4" s="62"/>
    </row>
    <row r="5" spans="1:7">
      <c r="A5" s="58" t="s">
        <v>7</v>
      </c>
      <c r="B5" s="7" t="s">
        <v>8</v>
      </c>
      <c r="C5" s="60">
        <v>44.31</v>
      </c>
      <c r="D5" s="8">
        <f>ROUND((C5*'[18]2016 - Labour Rates &amp; CPI'!$G$7),2)</f>
        <v>44.98</v>
      </c>
      <c r="E5" s="9">
        <f t="shared" si="0"/>
        <v>49.48</v>
      </c>
      <c r="F5" s="10">
        <f t="shared" si="1"/>
        <v>1.0151207402392235</v>
      </c>
      <c r="G5" s="62"/>
    </row>
    <row r="6" spans="1:7">
      <c r="A6" s="58" t="s">
        <v>9</v>
      </c>
      <c r="B6" s="7" t="s">
        <v>10</v>
      </c>
      <c r="C6" s="60">
        <v>44.31</v>
      </c>
      <c r="D6" s="8">
        <f>ROUND((C6*'[18]2016 - Labour Rates &amp; CPI'!$G$7),2)</f>
        <v>44.98</v>
      </c>
      <c r="E6" s="9">
        <f t="shared" si="0"/>
        <v>49.48</v>
      </c>
      <c r="F6" s="10">
        <f t="shared" si="1"/>
        <v>1.0151207402392235</v>
      </c>
      <c r="G6" s="62"/>
    </row>
    <row r="7" spans="1:7">
      <c r="A7" s="58" t="s">
        <v>11</v>
      </c>
      <c r="B7" s="7" t="s">
        <v>12</v>
      </c>
      <c r="C7" s="60">
        <v>123.66</v>
      </c>
      <c r="D7" s="8">
        <f>ROUND((C7*'[18]2016 - Labour Rates &amp; CPI'!$G$7),2)</f>
        <v>125.52</v>
      </c>
      <c r="E7" s="9">
        <f t="shared" si="0"/>
        <v>138.07</v>
      </c>
      <c r="F7" s="10">
        <f t="shared" si="1"/>
        <v>1.015041242115478</v>
      </c>
      <c r="G7" s="62"/>
    </row>
    <row r="8" spans="1:7">
      <c r="A8" s="58" t="s">
        <v>13</v>
      </c>
      <c r="B8" s="7" t="s">
        <v>14</v>
      </c>
      <c r="C8" s="60">
        <v>78.64</v>
      </c>
      <c r="D8" s="8">
        <f>ROUND((C8*'[18]2016 - Labour Rates &amp; CPI'!$G$7),2)</f>
        <v>79.819999999999993</v>
      </c>
      <c r="E8" s="9">
        <f t="shared" si="0"/>
        <v>87.8</v>
      </c>
      <c r="F8" s="10">
        <f t="shared" si="1"/>
        <v>1.0150050864699898</v>
      </c>
      <c r="G8" s="62"/>
    </row>
    <row r="9" spans="1:7">
      <c r="A9" s="58" t="s">
        <v>15</v>
      </c>
      <c r="B9" s="7" t="s">
        <v>16</v>
      </c>
      <c r="C9" s="63" t="s">
        <v>88</v>
      </c>
      <c r="D9" s="8"/>
      <c r="E9" s="9"/>
      <c r="F9" s="10"/>
      <c r="G9" s="62"/>
    </row>
    <row r="10" spans="1:7">
      <c r="A10" s="58" t="s">
        <v>17</v>
      </c>
      <c r="B10" s="7" t="s">
        <v>18</v>
      </c>
      <c r="C10" s="60">
        <v>66.819999999999993</v>
      </c>
      <c r="D10" s="8">
        <f>ROUND((C10*'[18]2016 - Labour Rates &amp; CPI'!$G$7),2)</f>
        <v>67.819999999999993</v>
      </c>
      <c r="E10" s="9">
        <f t="shared" si="0"/>
        <v>74.599999999999994</v>
      </c>
      <c r="F10" s="10">
        <f t="shared" si="1"/>
        <v>1.0149655791679137</v>
      </c>
      <c r="G10" s="62"/>
    </row>
    <row r="11" spans="1:7">
      <c r="A11" s="58" t="s">
        <v>74</v>
      </c>
      <c r="B11" s="7" t="s">
        <v>89</v>
      </c>
      <c r="C11" s="60">
        <v>342.54</v>
      </c>
      <c r="D11" s="8">
        <f>ROUND((C11*'[18]2016 - Labour Rates &amp; CPI'!$G$7),2)</f>
        <v>347.69</v>
      </c>
      <c r="E11" s="9">
        <f t="shared" si="0"/>
        <v>382.46</v>
      </c>
      <c r="F11" s="10"/>
      <c r="G11" s="62"/>
    </row>
    <row r="12" spans="1:7" ht="13.5" thickBot="1">
      <c r="A12" s="34"/>
      <c r="B12" s="11"/>
      <c r="C12" s="65"/>
      <c r="D12" s="12"/>
      <c r="E12" s="9"/>
      <c r="F12" s="10"/>
    </row>
    <row r="13" spans="1:7">
      <c r="A13" s="67"/>
      <c r="B13" s="135" t="s">
        <v>114</v>
      </c>
      <c r="C13" s="125"/>
      <c r="D13" s="32"/>
      <c r="E13" s="15"/>
      <c r="F13" s="10"/>
    </row>
    <row r="14" spans="1:7">
      <c r="A14" s="34"/>
      <c r="B14" s="83" t="s">
        <v>161</v>
      </c>
      <c r="C14" s="59"/>
      <c r="D14" s="14"/>
      <c r="E14" s="9"/>
      <c r="F14" s="10"/>
    </row>
    <row r="15" spans="1:7">
      <c r="A15" s="58" t="s">
        <v>19</v>
      </c>
      <c r="B15" s="7" t="s">
        <v>20</v>
      </c>
      <c r="C15" s="60">
        <v>447.54</v>
      </c>
      <c r="D15" s="8">
        <f>ROUND((C15*'[18]2016 - Labour Rates &amp; CPI'!$G$7),2)</f>
        <v>454.27</v>
      </c>
      <c r="E15" s="9">
        <f t="shared" si="0"/>
        <v>499.7</v>
      </c>
      <c r="F15" s="10">
        <f t="shared" ref="F15:F18" si="2">D15/C15</f>
        <v>1.0150377619877553</v>
      </c>
      <c r="G15" s="62"/>
    </row>
    <row r="16" spans="1:7">
      <c r="A16" s="58" t="s">
        <v>21</v>
      </c>
      <c r="B16" s="7" t="s">
        <v>22</v>
      </c>
      <c r="C16" s="60">
        <v>447.35</v>
      </c>
      <c r="D16" s="8">
        <f>ROUND((C16*'[18]2016 - Labour Rates &amp; CPI'!$G$7),2)</f>
        <v>454.08</v>
      </c>
      <c r="E16" s="9">
        <f t="shared" si="0"/>
        <v>499.49</v>
      </c>
      <c r="F16" s="10">
        <f t="shared" si="2"/>
        <v>1.0150441488767183</v>
      </c>
      <c r="G16" s="62"/>
    </row>
    <row r="17" spans="1:7">
      <c r="A17" s="58" t="s">
        <v>23</v>
      </c>
      <c r="B17" s="7" t="s">
        <v>24</v>
      </c>
      <c r="C17" s="60">
        <v>683.48</v>
      </c>
      <c r="D17" s="8">
        <f>ROUND((C17*'[18]2016 - Labour Rates &amp; CPI'!$G$7),2)</f>
        <v>693.76</v>
      </c>
      <c r="E17" s="9">
        <f t="shared" si="0"/>
        <v>763.14</v>
      </c>
      <c r="F17" s="10">
        <f t="shared" si="2"/>
        <v>1.0150406741967577</v>
      </c>
      <c r="G17" s="62"/>
    </row>
    <row r="18" spans="1:7">
      <c r="A18" s="58" t="s">
        <v>25</v>
      </c>
      <c r="B18" s="7" t="s">
        <v>26</v>
      </c>
      <c r="C18" s="60">
        <v>683.3</v>
      </c>
      <c r="D18" s="8">
        <f>ROUND((C18*'[18]2016 - Labour Rates &amp; CPI'!$G$7),2)</f>
        <v>693.58</v>
      </c>
      <c r="E18" s="9">
        <f t="shared" si="0"/>
        <v>762.94</v>
      </c>
      <c r="F18" s="10">
        <f t="shared" si="2"/>
        <v>1.0150446363237233</v>
      </c>
      <c r="G18" s="62"/>
    </row>
    <row r="19" spans="1:7" ht="13.5" thickBot="1">
      <c r="A19" s="58"/>
      <c r="B19" s="11"/>
      <c r="C19" s="66"/>
      <c r="D19" s="12"/>
      <c r="E19" s="18"/>
      <c r="F19" s="10"/>
      <c r="G19" s="62"/>
    </row>
    <row r="20" spans="1:7">
      <c r="A20" s="129"/>
      <c r="B20" s="82" t="s">
        <v>114</v>
      </c>
      <c r="C20" s="76"/>
      <c r="D20" s="122"/>
      <c r="E20" s="15"/>
      <c r="F20" s="10"/>
      <c r="G20" s="62"/>
    </row>
    <row r="21" spans="1:7">
      <c r="A21" s="58"/>
      <c r="B21" s="83" t="s">
        <v>154</v>
      </c>
      <c r="C21" s="68"/>
      <c r="D21" s="123"/>
      <c r="E21" s="9"/>
      <c r="F21" s="10"/>
      <c r="G21" s="62"/>
    </row>
    <row r="22" spans="1:7">
      <c r="A22" s="34" t="s">
        <v>115</v>
      </c>
      <c r="B22" s="7" t="s">
        <v>116</v>
      </c>
      <c r="C22" s="14">
        <v>415.31</v>
      </c>
      <c r="D22" s="124">
        <f>ROUND(C22*'[19]2016 - Labour Rates &amp; CPI'!$G$7,2)</f>
        <v>421.56</v>
      </c>
      <c r="E22" s="117">
        <f>ROUND(D22*1.1,2)</f>
        <v>463.72</v>
      </c>
      <c r="F22" s="128">
        <f t="shared" ref="F22:F25" si="3">D22/C22</f>
        <v>1.0150489995425105</v>
      </c>
      <c r="G22" s="62"/>
    </row>
    <row r="23" spans="1:7">
      <c r="A23" s="34" t="s">
        <v>117</v>
      </c>
      <c r="B23" s="7" t="s">
        <v>118</v>
      </c>
      <c r="C23" s="14">
        <v>415.31</v>
      </c>
      <c r="D23" s="124">
        <f>ROUND(C23*'[19]2016 - Labour Rates &amp; CPI'!$G$7,2)</f>
        <v>421.56</v>
      </c>
      <c r="E23" s="117">
        <f t="shared" ref="E23:E25" si="4">ROUND(D23*1.1,2)</f>
        <v>463.72</v>
      </c>
      <c r="F23" s="128">
        <f t="shared" si="3"/>
        <v>1.0150489995425105</v>
      </c>
      <c r="G23" s="62"/>
    </row>
    <row r="24" spans="1:7">
      <c r="A24" s="34" t="s">
        <v>119</v>
      </c>
      <c r="B24" s="7" t="s">
        <v>120</v>
      </c>
      <c r="C24" s="14">
        <v>683.48</v>
      </c>
      <c r="D24" s="124">
        <f>ROUND(C24*'[19]2016 - Labour Rates &amp; CPI'!$G$7,2)</f>
        <v>693.76</v>
      </c>
      <c r="E24" s="117">
        <f t="shared" si="4"/>
        <v>763.14</v>
      </c>
      <c r="F24" s="128">
        <f t="shared" si="3"/>
        <v>1.0150406741967577</v>
      </c>
      <c r="G24" s="62"/>
    </row>
    <row r="25" spans="1:7">
      <c r="A25" s="34" t="s">
        <v>121</v>
      </c>
      <c r="B25" s="7" t="s">
        <v>122</v>
      </c>
      <c r="C25" s="14">
        <v>683.48</v>
      </c>
      <c r="D25" s="124">
        <f>ROUND(C25*'[19]2016 - Labour Rates &amp; CPI'!$G$7,2)</f>
        <v>693.76</v>
      </c>
      <c r="E25" s="117">
        <f t="shared" si="4"/>
        <v>763.14</v>
      </c>
      <c r="F25" s="128">
        <f t="shared" si="3"/>
        <v>1.0150406741967577</v>
      </c>
      <c r="G25" s="62"/>
    </row>
    <row r="26" spans="1:7" ht="13.5" thickBot="1">
      <c r="A26" s="130"/>
      <c r="B26" s="11"/>
      <c r="C26" s="70"/>
      <c r="D26" s="121"/>
      <c r="E26" s="18"/>
      <c r="F26" s="10"/>
      <c r="G26" s="62"/>
    </row>
    <row r="27" spans="1:7" ht="25.5" customHeight="1">
      <c r="A27" s="34"/>
      <c r="B27" s="19" t="s">
        <v>27</v>
      </c>
      <c r="C27" s="68"/>
      <c r="D27" s="14"/>
      <c r="E27" s="9"/>
      <c r="F27" s="10"/>
    </row>
    <row r="28" spans="1:7">
      <c r="A28" s="58" t="s">
        <v>28</v>
      </c>
      <c r="B28" s="7" t="s">
        <v>29</v>
      </c>
      <c r="C28" s="8">
        <v>447.54</v>
      </c>
      <c r="D28" s="8">
        <f>ROUND((C28*'[18]2016 - Labour Rates &amp; CPI'!$G$7),2)</f>
        <v>454.27</v>
      </c>
      <c r="E28" s="9">
        <f t="shared" si="0"/>
        <v>499.7</v>
      </c>
      <c r="F28" s="10">
        <f t="shared" ref="F28:F33" si="5">D28/C28</f>
        <v>1.0150377619877553</v>
      </c>
      <c r="G28" s="62"/>
    </row>
    <row r="29" spans="1:7">
      <c r="A29" s="71" t="s">
        <v>30</v>
      </c>
      <c r="B29" s="7" t="s">
        <v>31</v>
      </c>
      <c r="C29" s="8">
        <v>447.54</v>
      </c>
      <c r="D29" s="8">
        <f>ROUND((C29*'[18]2016 - Labour Rates &amp; CPI'!$G$7),2)</f>
        <v>454.27</v>
      </c>
      <c r="E29" s="9">
        <f t="shared" si="0"/>
        <v>499.7</v>
      </c>
      <c r="F29" s="10">
        <f t="shared" si="5"/>
        <v>1.0150377619877553</v>
      </c>
      <c r="G29" s="72"/>
    </row>
    <row r="30" spans="1:7">
      <c r="A30" s="58" t="s">
        <v>32</v>
      </c>
      <c r="B30" s="7" t="s">
        <v>33</v>
      </c>
      <c r="C30" s="8">
        <v>447.35</v>
      </c>
      <c r="D30" s="8">
        <f>ROUND((C30*'[18]2016 - Labour Rates &amp; CPI'!$G$7),2)</f>
        <v>454.08</v>
      </c>
      <c r="E30" s="9">
        <f t="shared" si="0"/>
        <v>499.49</v>
      </c>
      <c r="F30" s="10">
        <f t="shared" si="5"/>
        <v>1.0150441488767183</v>
      </c>
      <c r="G30" s="62"/>
    </row>
    <row r="31" spans="1:7">
      <c r="A31" s="71" t="s">
        <v>34</v>
      </c>
      <c r="B31" s="7" t="s">
        <v>35</v>
      </c>
      <c r="C31" s="8">
        <v>683.48</v>
      </c>
      <c r="D31" s="8">
        <f>ROUND((C31*'[18]2016 - Labour Rates &amp; CPI'!$G$7),2)</f>
        <v>693.76</v>
      </c>
      <c r="E31" s="9">
        <f t="shared" si="0"/>
        <v>763.14</v>
      </c>
      <c r="F31" s="10">
        <f t="shared" si="5"/>
        <v>1.0150406741967577</v>
      </c>
      <c r="G31" s="72"/>
    </row>
    <row r="32" spans="1:7">
      <c r="A32" s="71" t="s">
        <v>36</v>
      </c>
      <c r="B32" s="7" t="s">
        <v>37</v>
      </c>
      <c r="C32" s="8">
        <v>683.48</v>
      </c>
      <c r="D32" s="8">
        <f>ROUND((C32*'[18]2016 - Labour Rates &amp; CPI'!$G$7),2)</f>
        <v>693.76</v>
      </c>
      <c r="E32" s="9">
        <f t="shared" si="0"/>
        <v>763.14</v>
      </c>
      <c r="F32" s="10">
        <f t="shared" si="5"/>
        <v>1.0150406741967577</v>
      </c>
      <c r="G32" s="72"/>
    </row>
    <row r="33" spans="1:10">
      <c r="A33" s="71" t="s">
        <v>38</v>
      </c>
      <c r="B33" s="7" t="s">
        <v>39</v>
      </c>
      <c r="C33" s="8">
        <v>683.3</v>
      </c>
      <c r="D33" s="8">
        <f>ROUND((C33*'[18]2016 - Labour Rates &amp; CPI'!$G$7),2)</f>
        <v>693.58</v>
      </c>
      <c r="E33" s="9">
        <f t="shared" si="0"/>
        <v>762.94</v>
      </c>
      <c r="F33" s="10">
        <f t="shared" si="5"/>
        <v>1.0150446363237233</v>
      </c>
      <c r="G33" s="72"/>
    </row>
    <row r="34" spans="1:10" ht="13.5" thickBot="1">
      <c r="A34" s="34"/>
      <c r="B34" s="11"/>
      <c r="C34" s="70"/>
      <c r="D34" s="17"/>
      <c r="E34" s="9"/>
      <c r="F34" s="10"/>
      <c r="G34" s="73"/>
    </row>
    <row r="35" spans="1:10" ht="25.5" customHeight="1">
      <c r="A35" s="67"/>
      <c r="B35" s="19" t="s">
        <v>40</v>
      </c>
      <c r="C35" s="68"/>
      <c r="D35" s="14"/>
      <c r="E35" s="15"/>
      <c r="F35" s="10"/>
      <c r="G35" s="73"/>
    </row>
    <row r="36" spans="1:10">
      <c r="A36" s="74" t="s">
        <v>41</v>
      </c>
      <c r="B36" s="7" t="s">
        <v>29</v>
      </c>
      <c r="C36" s="8">
        <v>415.31</v>
      </c>
      <c r="D36" s="8">
        <f>ROUND((C36*'[18]2016 - Labour Rates &amp; CPI'!$G$7),2)</f>
        <v>421.56</v>
      </c>
      <c r="E36" s="9">
        <f t="shared" si="0"/>
        <v>463.72</v>
      </c>
      <c r="F36" s="10">
        <f t="shared" ref="F36:F41" si="6">D36/C36</f>
        <v>1.0150489995425105</v>
      </c>
      <c r="G36" s="50"/>
    </row>
    <row r="37" spans="1:10">
      <c r="A37" s="71" t="s">
        <v>42</v>
      </c>
      <c r="B37" s="7" t="s">
        <v>31</v>
      </c>
      <c r="C37" s="8">
        <v>415.31</v>
      </c>
      <c r="D37" s="8">
        <f>ROUND((C37*'[18]2016 - Labour Rates &amp; CPI'!$G$7),2)</f>
        <v>421.56</v>
      </c>
      <c r="E37" s="9">
        <f t="shared" si="0"/>
        <v>463.72</v>
      </c>
      <c r="F37" s="10">
        <f t="shared" si="6"/>
        <v>1.0150489995425105</v>
      </c>
      <c r="G37" s="72"/>
    </row>
    <row r="38" spans="1:10">
      <c r="A38" s="71" t="s">
        <v>43</v>
      </c>
      <c r="B38" s="7" t="s">
        <v>33</v>
      </c>
      <c r="C38" s="8">
        <v>415.31</v>
      </c>
      <c r="D38" s="8">
        <f>ROUND((C38*'[18]2016 - Labour Rates &amp; CPI'!$G$7),2)</f>
        <v>421.56</v>
      </c>
      <c r="E38" s="9">
        <f t="shared" si="0"/>
        <v>463.72</v>
      </c>
      <c r="F38" s="10">
        <f t="shared" si="6"/>
        <v>1.0150489995425105</v>
      </c>
      <c r="G38" s="72"/>
    </row>
    <row r="39" spans="1:10">
      <c r="A39" s="71" t="s">
        <v>44</v>
      </c>
      <c r="B39" s="7" t="s">
        <v>35</v>
      </c>
      <c r="C39" s="8">
        <v>683.48</v>
      </c>
      <c r="D39" s="8">
        <f>ROUND((C39*'[18]2016 - Labour Rates &amp; CPI'!$G$7),2)</f>
        <v>693.76</v>
      </c>
      <c r="E39" s="9">
        <f t="shared" si="0"/>
        <v>763.14</v>
      </c>
      <c r="F39" s="10">
        <f t="shared" si="6"/>
        <v>1.0150406741967577</v>
      </c>
      <c r="G39" s="72"/>
    </row>
    <row r="40" spans="1:10">
      <c r="A40" s="71" t="s">
        <v>45</v>
      </c>
      <c r="B40" s="7" t="s">
        <v>37</v>
      </c>
      <c r="C40" s="8">
        <v>683.48</v>
      </c>
      <c r="D40" s="8">
        <f>ROUND((C40*'[18]2016 - Labour Rates &amp; CPI'!$G$7),2)</f>
        <v>693.76</v>
      </c>
      <c r="E40" s="9">
        <f t="shared" si="0"/>
        <v>763.14</v>
      </c>
      <c r="F40" s="10">
        <f t="shared" si="6"/>
        <v>1.0150406741967577</v>
      </c>
      <c r="G40" s="72"/>
      <c r="J40" s="1" t="s">
        <v>46</v>
      </c>
    </row>
    <row r="41" spans="1:10">
      <c r="A41" s="71" t="s">
        <v>47</v>
      </c>
      <c r="B41" s="7" t="s">
        <v>39</v>
      </c>
      <c r="C41" s="8">
        <v>683.48</v>
      </c>
      <c r="D41" s="8">
        <f>ROUND((C41*'[18]2016 - Labour Rates &amp; CPI'!$G$7),2)</f>
        <v>693.76</v>
      </c>
      <c r="E41" s="9">
        <f t="shared" si="0"/>
        <v>763.14</v>
      </c>
      <c r="F41" s="10">
        <f t="shared" si="6"/>
        <v>1.0150406741967577</v>
      </c>
      <c r="G41" s="72"/>
    </row>
    <row r="42" spans="1:10" ht="13.5" thickBot="1">
      <c r="A42" s="69"/>
      <c r="B42" s="11"/>
      <c r="C42" s="70"/>
      <c r="D42" s="17"/>
      <c r="E42" s="18"/>
      <c r="F42" s="10"/>
      <c r="G42" s="75"/>
    </row>
    <row r="43" spans="1:10">
      <c r="A43" s="67"/>
      <c r="B43" s="20" t="s">
        <v>48</v>
      </c>
      <c r="C43" s="76"/>
      <c r="D43" s="8"/>
      <c r="E43" s="9"/>
      <c r="F43" s="10"/>
    </row>
    <row r="44" spans="1:10">
      <c r="A44" s="58" t="s">
        <v>49</v>
      </c>
      <c r="B44" s="21" t="s">
        <v>50</v>
      </c>
      <c r="C44" s="14">
        <v>317.95999999999998</v>
      </c>
      <c r="D44" s="8">
        <f>ROUND((C44*'[18]2016 - Labour Rates &amp; CPI'!$G$7),2)</f>
        <v>322.74</v>
      </c>
      <c r="E44" s="9">
        <f t="shared" si="0"/>
        <v>355.01</v>
      </c>
      <c r="F44" s="10">
        <f t="shared" ref="F44:F62" si="7">D44/C44</f>
        <v>1.0150333375267331</v>
      </c>
      <c r="G44" s="62"/>
    </row>
    <row r="45" spans="1:10">
      <c r="A45" s="58" t="s">
        <v>51</v>
      </c>
      <c r="B45" s="21" t="s">
        <v>52</v>
      </c>
      <c r="C45" s="14">
        <v>65.75</v>
      </c>
      <c r="D45" s="8">
        <f>ROUND((C45*'[18]2016 - Labour Rates &amp; CPI'!$G$7),2)</f>
        <v>66.739999999999995</v>
      </c>
      <c r="E45" s="9">
        <f t="shared" si="0"/>
        <v>73.41</v>
      </c>
      <c r="F45" s="10">
        <f t="shared" si="7"/>
        <v>1.0150570342205323</v>
      </c>
      <c r="G45" s="62"/>
    </row>
    <row r="46" spans="1:10">
      <c r="A46" s="58" t="s">
        <v>53</v>
      </c>
      <c r="B46" s="21" t="s">
        <v>54</v>
      </c>
      <c r="C46" s="14">
        <v>275.79000000000002</v>
      </c>
      <c r="D46" s="8">
        <f>ROUND((C46*'[18]2016 - Labour Rates &amp; CPI'!$G$7),2)</f>
        <v>279.94</v>
      </c>
      <c r="E46" s="9">
        <f t="shared" si="0"/>
        <v>307.93</v>
      </c>
      <c r="F46" s="10">
        <f t="shared" si="7"/>
        <v>1.0150476812067151</v>
      </c>
      <c r="G46" s="62"/>
    </row>
    <row r="47" spans="1:10">
      <c r="A47" s="58" t="s">
        <v>55</v>
      </c>
      <c r="B47" s="21" t="s">
        <v>56</v>
      </c>
      <c r="C47" s="14">
        <v>703.7</v>
      </c>
      <c r="D47" s="8">
        <f>ROUND((C47*'[18]2016 - Labour Rates &amp; CPI'!$G$7),2)</f>
        <v>714.28</v>
      </c>
      <c r="E47" s="9">
        <f t="shared" si="0"/>
        <v>785.71</v>
      </c>
      <c r="F47" s="10">
        <f t="shared" si="7"/>
        <v>1.0150348159727156</v>
      </c>
      <c r="G47" s="62"/>
    </row>
    <row r="48" spans="1:10">
      <c r="A48" s="58" t="s">
        <v>57</v>
      </c>
      <c r="B48" s="21" t="s">
        <v>58</v>
      </c>
      <c r="C48" s="14">
        <v>91.18</v>
      </c>
      <c r="D48" s="8">
        <f>ROUND((C48*'[18]2016 - Labour Rates &amp; CPI'!$G$7),2)</f>
        <v>92.55</v>
      </c>
      <c r="E48" s="9">
        <f t="shared" si="0"/>
        <v>101.81</v>
      </c>
      <c r="F48" s="10">
        <f t="shared" si="7"/>
        <v>1.0150252248300065</v>
      </c>
      <c r="G48" s="62"/>
    </row>
    <row r="49" spans="1:7">
      <c r="A49" s="58" t="s">
        <v>59</v>
      </c>
      <c r="B49" s="21" t="s">
        <v>60</v>
      </c>
      <c r="C49" s="14">
        <v>703.7</v>
      </c>
      <c r="D49" s="8">
        <f>ROUND((C49*'[18]2016 - Labour Rates &amp; CPI'!$G$7),2)</f>
        <v>714.28</v>
      </c>
      <c r="E49" s="9">
        <f t="shared" si="0"/>
        <v>785.71</v>
      </c>
      <c r="F49" s="10">
        <f t="shared" si="7"/>
        <v>1.0150348159727156</v>
      </c>
      <c r="G49" s="62"/>
    </row>
    <row r="50" spans="1:7">
      <c r="A50" s="58"/>
      <c r="B50" s="21"/>
      <c r="C50" s="14"/>
      <c r="D50" s="8"/>
      <c r="E50" s="9"/>
      <c r="F50" s="10"/>
      <c r="G50" s="62"/>
    </row>
    <row r="51" spans="1:7">
      <c r="A51" s="77" t="s">
        <v>90</v>
      </c>
      <c r="B51" s="78" t="s">
        <v>91</v>
      </c>
      <c r="C51" s="14">
        <v>383.71</v>
      </c>
      <c r="D51" s="8">
        <f>ROUND((C51*'[18]2016 - Labour Rates &amp; CPI'!$G$7),2)</f>
        <v>389.48</v>
      </c>
      <c r="E51" s="9">
        <f t="shared" ref="E51:E62" si="8">ROUND(D51*1.1,2)</f>
        <v>428.43</v>
      </c>
      <c r="F51" s="10">
        <f t="shared" si="7"/>
        <v>1.0150373980349745</v>
      </c>
      <c r="G51" s="79"/>
    </row>
    <row r="52" spans="1:7">
      <c r="A52" s="77" t="s">
        <v>92</v>
      </c>
      <c r="B52" s="78" t="s">
        <v>93</v>
      </c>
      <c r="C52" s="14">
        <v>449.46</v>
      </c>
      <c r="D52" s="8">
        <f>ROUND((C52*'[18]2016 - Labour Rates &amp; CPI'!$G$7),2)</f>
        <v>456.22</v>
      </c>
      <c r="E52" s="9">
        <f t="shared" si="8"/>
        <v>501.84</v>
      </c>
      <c r="F52" s="10">
        <f t="shared" si="7"/>
        <v>1.0150402705468786</v>
      </c>
      <c r="G52" s="79"/>
    </row>
    <row r="53" spans="1:7">
      <c r="A53" s="77" t="s">
        <v>94</v>
      </c>
      <c r="B53" s="78" t="s">
        <v>95</v>
      </c>
      <c r="C53" s="14">
        <v>515.20000000000005</v>
      </c>
      <c r="D53" s="8">
        <f>ROUND((C53*'[18]2016 - Labour Rates &amp; CPI'!$G$7),2)</f>
        <v>522.95000000000005</v>
      </c>
      <c r="E53" s="9">
        <f t="shared" si="8"/>
        <v>575.25</v>
      </c>
      <c r="F53" s="10">
        <f t="shared" si="7"/>
        <v>1.0150427018633541</v>
      </c>
      <c r="G53" s="79"/>
    </row>
    <row r="54" spans="1:7">
      <c r="A54" s="77" t="s">
        <v>96</v>
      </c>
      <c r="B54" s="78" t="s">
        <v>97</v>
      </c>
      <c r="C54" s="14">
        <v>580.95000000000005</v>
      </c>
      <c r="D54" s="8">
        <f>ROUND((C54*'[18]2016 - Labour Rates &amp; CPI'!$G$7),2)</f>
        <v>589.69000000000005</v>
      </c>
      <c r="E54" s="9">
        <f t="shared" si="8"/>
        <v>648.66</v>
      </c>
      <c r="F54" s="10">
        <f t="shared" si="7"/>
        <v>1.0150443239521474</v>
      </c>
      <c r="G54" s="79"/>
    </row>
    <row r="55" spans="1:7">
      <c r="A55" s="77" t="s">
        <v>98</v>
      </c>
      <c r="B55" s="78" t="s">
        <v>99</v>
      </c>
      <c r="C55" s="14">
        <v>646.70000000000005</v>
      </c>
      <c r="D55" s="8">
        <f>ROUND((C55*'[18]2016 - Labour Rates &amp; CPI'!$G$7),2)</f>
        <v>656.42</v>
      </c>
      <c r="E55" s="9">
        <f t="shared" si="8"/>
        <v>722.06</v>
      </c>
      <c r="F55" s="10">
        <f t="shared" si="7"/>
        <v>1.0150301530848924</v>
      </c>
      <c r="G55" s="79"/>
    </row>
    <row r="56" spans="1:7">
      <c r="A56" s="77" t="s">
        <v>100</v>
      </c>
      <c r="B56" s="78" t="s">
        <v>101</v>
      </c>
      <c r="C56" s="14">
        <v>712.44</v>
      </c>
      <c r="D56" s="8">
        <f>ROUND((C56*'[18]2016 - Labour Rates &amp; CPI'!$G$7),2)</f>
        <v>723.15</v>
      </c>
      <c r="E56" s="9">
        <f t="shared" si="8"/>
        <v>795.47</v>
      </c>
      <c r="F56" s="10">
        <f t="shared" si="7"/>
        <v>1.015032844871147</v>
      </c>
      <c r="G56" s="79"/>
    </row>
    <row r="57" spans="1:7">
      <c r="A57" s="77" t="s">
        <v>102</v>
      </c>
      <c r="B57" s="78" t="s">
        <v>103</v>
      </c>
      <c r="C57" s="14">
        <v>794.88</v>
      </c>
      <c r="D57" s="8">
        <f>ROUND((C57*'[18]2016 - Labour Rates &amp; CPI'!$G$7),2)</f>
        <v>806.83</v>
      </c>
      <c r="E57" s="9">
        <f t="shared" si="8"/>
        <v>887.51</v>
      </c>
      <c r="F57" s="10">
        <f t="shared" si="7"/>
        <v>1.0150337157809985</v>
      </c>
      <c r="G57" s="79"/>
    </row>
    <row r="58" spans="1:7">
      <c r="A58" s="77" t="s">
        <v>104</v>
      </c>
      <c r="B58" s="78" t="s">
        <v>105</v>
      </c>
      <c r="C58" s="14">
        <v>886.07</v>
      </c>
      <c r="D58" s="8">
        <f>ROUND((C58*'[18]2016 - Labour Rates &amp; CPI'!$G$7),2)</f>
        <v>899.39</v>
      </c>
      <c r="E58" s="9">
        <f t="shared" si="8"/>
        <v>989.33</v>
      </c>
      <c r="F58" s="10">
        <f t="shared" si="7"/>
        <v>1.0150326723622287</v>
      </c>
      <c r="G58" s="79"/>
    </row>
    <row r="59" spans="1:7">
      <c r="A59" s="77" t="s">
        <v>106</v>
      </c>
      <c r="B59" s="78" t="s">
        <v>107</v>
      </c>
      <c r="C59" s="14">
        <v>977.25</v>
      </c>
      <c r="D59" s="8">
        <f>ROUND((C59*'[18]2016 - Labour Rates &amp; CPI'!$G$7),2)</f>
        <v>991.95</v>
      </c>
      <c r="E59" s="9">
        <f t="shared" si="8"/>
        <v>1091.1500000000001</v>
      </c>
      <c r="F59" s="10">
        <f t="shared" si="7"/>
        <v>1.0150422102839602</v>
      </c>
      <c r="G59" s="79"/>
    </row>
    <row r="60" spans="1:7">
      <c r="A60" s="77" t="s">
        <v>108</v>
      </c>
      <c r="B60" s="78" t="s">
        <v>109</v>
      </c>
      <c r="C60" s="14">
        <v>1068.43</v>
      </c>
      <c r="D60" s="8">
        <f>ROUND((C60*'[18]2016 - Labour Rates &amp; CPI'!$G$7),2)</f>
        <v>1084.5</v>
      </c>
      <c r="E60" s="9">
        <f t="shared" si="8"/>
        <v>1192.95</v>
      </c>
      <c r="F60" s="10">
        <f t="shared" si="7"/>
        <v>1.0150407607423977</v>
      </c>
      <c r="G60" s="79"/>
    </row>
    <row r="61" spans="1:7">
      <c r="A61" s="77" t="s">
        <v>110</v>
      </c>
      <c r="B61" s="78" t="s">
        <v>111</v>
      </c>
      <c r="C61" s="14">
        <v>1159.6099999999999</v>
      </c>
      <c r="D61" s="8">
        <f>ROUND((C61*'[18]2016 - Labour Rates &amp; CPI'!$G$7),2)</f>
        <v>1177.05</v>
      </c>
      <c r="E61" s="9">
        <f t="shared" si="8"/>
        <v>1294.76</v>
      </c>
      <c r="F61" s="10">
        <f t="shared" si="7"/>
        <v>1.0150395391554057</v>
      </c>
      <c r="G61" s="79"/>
    </row>
    <row r="62" spans="1:7">
      <c r="A62" s="77" t="s">
        <v>112</v>
      </c>
      <c r="B62" s="78" t="s">
        <v>113</v>
      </c>
      <c r="C62" s="14">
        <v>1250.8</v>
      </c>
      <c r="D62" s="8">
        <f>ROUND((C62*'[18]2016 - Labour Rates &amp; CPI'!$G$7),2)</f>
        <v>1269.6099999999999</v>
      </c>
      <c r="E62" s="9">
        <f t="shared" si="8"/>
        <v>1396.57</v>
      </c>
      <c r="F62" s="10">
        <f t="shared" si="7"/>
        <v>1.0150383754397185</v>
      </c>
      <c r="G62" s="79"/>
    </row>
    <row r="63" spans="1:7" ht="13.5" thickBot="1">
      <c r="A63" s="16"/>
      <c r="B63" s="22"/>
      <c r="C63" s="70"/>
      <c r="D63" s="12"/>
      <c r="E63" s="9"/>
      <c r="F63" s="10"/>
      <c r="G63" s="80"/>
    </row>
    <row r="64" spans="1:7">
      <c r="A64" s="13"/>
      <c r="B64" s="6" t="s">
        <v>61</v>
      </c>
      <c r="C64" s="59"/>
      <c r="D64" s="14"/>
      <c r="E64" s="15"/>
      <c r="F64" s="10"/>
      <c r="G64" s="80"/>
    </row>
    <row r="65" spans="1:12">
      <c r="A65" s="58" t="s">
        <v>62</v>
      </c>
      <c r="B65" s="7" t="s">
        <v>63</v>
      </c>
      <c r="C65" s="8">
        <v>247.73</v>
      </c>
      <c r="D65" s="8">
        <f>ROUND((C65*'[18]2016 - Labour Rates &amp; CPI'!$G$7),2)</f>
        <v>251.46</v>
      </c>
      <c r="E65" s="9">
        <f t="shared" si="0"/>
        <v>276.61</v>
      </c>
      <c r="F65" s="10">
        <f t="shared" ref="F65:F68" si="9">D65/C65</f>
        <v>1.0150567149719454</v>
      </c>
      <c r="G65" s="62"/>
    </row>
    <row r="66" spans="1:12">
      <c r="A66" s="58" t="s">
        <v>64</v>
      </c>
      <c r="B66" s="7" t="s">
        <v>65</v>
      </c>
      <c r="C66" s="8">
        <v>118.87</v>
      </c>
      <c r="D66" s="8">
        <f>ROUND((C66*'[18]2016 - Labour Rates &amp; CPI'!$G$7),2)</f>
        <v>120.66</v>
      </c>
      <c r="E66" s="9">
        <f t="shared" si="0"/>
        <v>132.72999999999999</v>
      </c>
      <c r="F66" s="10">
        <f t="shared" si="9"/>
        <v>1.0150584672331118</v>
      </c>
      <c r="G66" s="62"/>
    </row>
    <row r="67" spans="1:12">
      <c r="A67" s="58" t="s">
        <v>66</v>
      </c>
      <c r="B67" s="7" t="s">
        <v>67</v>
      </c>
      <c r="C67" s="8">
        <v>247.43</v>
      </c>
      <c r="D67" s="8">
        <f>ROUND((C67*'[18]2016 - Labour Rates &amp; CPI'!$G$7),2)</f>
        <v>251.15</v>
      </c>
      <c r="E67" s="9">
        <f t="shared" si="0"/>
        <v>276.27</v>
      </c>
      <c r="F67" s="10">
        <f t="shared" si="9"/>
        <v>1.0150345552277411</v>
      </c>
      <c r="G67" s="62"/>
    </row>
    <row r="68" spans="1:12">
      <c r="A68" s="58" t="s">
        <v>68</v>
      </c>
      <c r="B68" s="7" t="s">
        <v>69</v>
      </c>
      <c r="C68" s="8">
        <v>118.87</v>
      </c>
      <c r="D68" s="8">
        <f>ROUND((C68*'[18]2016 - Labour Rates &amp; CPI'!$G$7),2)</f>
        <v>120.66</v>
      </c>
      <c r="E68" s="9">
        <f t="shared" si="0"/>
        <v>132.72999999999999</v>
      </c>
      <c r="F68" s="10">
        <f t="shared" si="9"/>
        <v>1.0150584672331118</v>
      </c>
      <c r="G68" s="62"/>
    </row>
    <row r="69" spans="1:12" ht="13.5" thickBot="1">
      <c r="A69" s="16"/>
      <c r="B69" s="11"/>
      <c r="C69" s="64"/>
      <c r="D69" s="18"/>
      <c r="E69" s="18"/>
      <c r="F69" s="61"/>
    </row>
    <row r="70" spans="1:12">
      <c r="A70" s="13"/>
      <c r="B70" s="82" t="s">
        <v>143</v>
      </c>
      <c r="C70" s="109"/>
      <c r="D70" s="110"/>
      <c r="E70" s="126"/>
      <c r="F70" s="104"/>
    </row>
    <row r="71" spans="1:12">
      <c r="A71" s="85" t="s">
        <v>144</v>
      </c>
      <c r="B71" s="105" t="s">
        <v>145</v>
      </c>
      <c r="C71" s="127">
        <v>59.08</v>
      </c>
      <c r="D71" s="14">
        <f>ROUND((C71*'[18]2016 - Labour Rates &amp; CPI'!$G$7),2)</f>
        <v>59.97</v>
      </c>
      <c r="E71" s="60">
        <f t="shared" ref="E71:E74" si="10">ROUND(D71*1.1,2)</f>
        <v>65.97</v>
      </c>
      <c r="F71" s="106">
        <f>D71/C71</f>
        <v>1.0150643195666893</v>
      </c>
    </row>
    <row r="72" spans="1:12">
      <c r="A72" s="85" t="s">
        <v>146</v>
      </c>
      <c r="B72" s="105" t="s">
        <v>147</v>
      </c>
      <c r="C72" s="127">
        <v>0.8</v>
      </c>
      <c r="D72" s="14">
        <f>ROUND((C72*'[18]2016 - Labour Rates &amp; CPI'!$G$7),2)</f>
        <v>0.81</v>
      </c>
      <c r="E72" s="60">
        <f t="shared" si="10"/>
        <v>0.89</v>
      </c>
      <c r="F72" s="106">
        <f t="shared" ref="F72:F74" si="11">D72/C72</f>
        <v>1.0125</v>
      </c>
    </row>
    <row r="73" spans="1:12">
      <c r="A73" s="107" t="s">
        <v>148</v>
      </c>
      <c r="B73" s="108" t="s">
        <v>149</v>
      </c>
      <c r="C73" s="127">
        <v>9.98</v>
      </c>
      <c r="D73" s="14">
        <f>ROUND((C73*'[18]2016 - Labour Rates &amp; CPI'!$G$7),2)</f>
        <v>10.130000000000001</v>
      </c>
      <c r="E73" s="60">
        <f t="shared" si="10"/>
        <v>11.14</v>
      </c>
      <c r="F73" s="106">
        <f t="shared" si="11"/>
        <v>1.0150300601202404</v>
      </c>
    </row>
    <row r="74" spans="1:12">
      <c r="A74" s="107" t="s">
        <v>150</v>
      </c>
      <c r="B74" s="108" t="s">
        <v>151</v>
      </c>
      <c r="C74" s="127">
        <v>9.98</v>
      </c>
      <c r="D74" s="14">
        <f>ROUND((C74*'[18]2016 - Labour Rates &amp; CPI'!$G$7),2)</f>
        <v>10.130000000000001</v>
      </c>
      <c r="E74" s="60">
        <f t="shared" si="10"/>
        <v>11.14</v>
      </c>
      <c r="F74" s="106">
        <f t="shared" si="11"/>
        <v>1.0150300601202404</v>
      </c>
    </row>
    <row r="75" spans="1:12" ht="13.5" thickBot="1">
      <c r="A75" s="16"/>
      <c r="B75" s="11"/>
      <c r="C75" s="137"/>
      <c r="D75" s="18"/>
      <c r="E75" s="66"/>
      <c r="F75" s="61"/>
    </row>
    <row r="76" spans="1:12">
      <c r="A76" s="73"/>
      <c r="B76" s="136"/>
      <c r="C76" s="73"/>
      <c r="D76" s="113"/>
      <c r="E76" s="81"/>
      <c r="F76" s="10"/>
    </row>
    <row r="77" spans="1:12">
      <c r="I77" s="91"/>
      <c r="J77" s="92"/>
      <c r="K77" s="92"/>
      <c r="L77" s="92"/>
    </row>
    <row r="78" spans="1:12" ht="19.5" customHeight="1" thickBot="1">
      <c r="A78" s="131"/>
      <c r="B78" s="53"/>
      <c r="D78" s="155"/>
      <c r="E78" s="156"/>
      <c r="F78" s="93"/>
      <c r="G78" s="94"/>
      <c r="I78" s="91"/>
      <c r="J78" s="92"/>
      <c r="K78" s="92"/>
      <c r="L78" s="92"/>
    </row>
    <row r="79" spans="1:12" ht="66" customHeight="1" thickBot="1">
      <c r="A79" s="2" t="s">
        <v>0</v>
      </c>
      <c r="B79" s="3" t="s">
        <v>156</v>
      </c>
      <c r="C79" s="112"/>
      <c r="D79" s="38" t="s">
        <v>72</v>
      </c>
      <c r="E79" s="39" t="s">
        <v>73</v>
      </c>
      <c r="F79" s="148" t="s">
        <v>160</v>
      </c>
      <c r="G79" s="95"/>
      <c r="I79" s="157"/>
      <c r="J79" s="158"/>
      <c r="K79" s="158"/>
      <c r="L79" s="158"/>
    </row>
    <row r="80" spans="1:12">
      <c r="A80" s="134"/>
      <c r="B80" s="82" t="s">
        <v>131</v>
      </c>
      <c r="C80" s="56"/>
      <c r="D80" s="111"/>
      <c r="E80" s="111"/>
      <c r="F80" s="119"/>
      <c r="G80" s="95"/>
      <c r="I80" s="132"/>
      <c r="J80" s="133"/>
      <c r="K80" s="133"/>
      <c r="L80" s="133"/>
    </row>
    <row r="81" spans="1:12">
      <c r="A81" s="89" t="s">
        <v>132</v>
      </c>
      <c r="B81" s="97" t="s">
        <v>133</v>
      </c>
      <c r="C81" s="114"/>
      <c r="D81" s="115">
        <f>ROUND('[20]Forecast revenues'!G48,2)</f>
        <v>91.55</v>
      </c>
      <c r="E81" s="116">
        <f>ROUND(D81*1.1,2)</f>
        <v>100.71</v>
      </c>
      <c r="F81" s="96"/>
      <c r="I81" s="75"/>
      <c r="J81" s="75"/>
      <c r="K81" s="75"/>
      <c r="L81" s="75"/>
    </row>
    <row r="82" spans="1:12">
      <c r="A82" s="89" t="s">
        <v>134</v>
      </c>
      <c r="B82" s="97" t="s">
        <v>135</v>
      </c>
      <c r="C82" s="114"/>
      <c r="D82" s="115">
        <f>ROUND('[20]Forecast revenues'!G49,2)</f>
        <v>91.55</v>
      </c>
      <c r="E82" s="116">
        <f t="shared" ref="E82:E84" si="12">ROUND(D82*1.1,2)</f>
        <v>100.71</v>
      </c>
      <c r="F82" s="96"/>
    </row>
    <row r="83" spans="1:12">
      <c r="A83" s="89" t="s">
        <v>136</v>
      </c>
      <c r="B83" s="97" t="s">
        <v>137</v>
      </c>
      <c r="C83" s="114"/>
      <c r="D83" s="115">
        <f>ROUND('[20]Forecast revenues'!G51,2)</f>
        <v>103.24</v>
      </c>
      <c r="E83" s="116">
        <f t="shared" si="12"/>
        <v>113.56</v>
      </c>
      <c r="F83" s="96"/>
    </row>
    <row r="84" spans="1:12">
      <c r="A84" s="89" t="s">
        <v>138</v>
      </c>
      <c r="B84" s="97" t="s">
        <v>139</v>
      </c>
      <c r="C84" s="114"/>
      <c r="D84" s="115">
        <f>ROUND('[20]Forecast revenues'!G53,2)</f>
        <v>109.38</v>
      </c>
      <c r="E84" s="116">
        <f t="shared" si="12"/>
        <v>120.32</v>
      </c>
      <c r="F84" s="96"/>
    </row>
    <row r="85" spans="1:12" ht="13.5" thickBot="1">
      <c r="A85" s="16"/>
      <c r="B85" s="90"/>
      <c r="C85" s="11"/>
      <c r="D85" s="66"/>
      <c r="E85" s="66"/>
      <c r="F85" s="98"/>
    </row>
    <row r="86" spans="1:12" ht="45" customHeight="1" thickBot="1">
      <c r="A86" s="88"/>
      <c r="B86" s="139"/>
      <c r="C86" s="37" t="s">
        <v>87</v>
      </c>
      <c r="D86" s="38" t="s">
        <v>72</v>
      </c>
      <c r="E86" s="39" t="s">
        <v>73</v>
      </c>
      <c r="F86" s="148" t="s">
        <v>152</v>
      </c>
    </row>
    <row r="87" spans="1:12">
      <c r="A87" s="138"/>
      <c r="B87" s="82" t="s">
        <v>140</v>
      </c>
      <c r="C87" s="5"/>
      <c r="D87" s="111"/>
      <c r="E87" s="111"/>
      <c r="F87" s="140"/>
    </row>
    <row r="88" spans="1:12">
      <c r="A88" s="99" t="s">
        <v>141</v>
      </c>
      <c r="B88" s="147" t="s">
        <v>142</v>
      </c>
      <c r="C88" s="100">
        <v>1.29</v>
      </c>
      <c r="D88" s="101">
        <f>'[21]2015 Unmetered supply'!$I$7</f>
        <v>1.3220000000000001</v>
      </c>
      <c r="E88" s="102">
        <f>ROUND(D88*1.1,3)</f>
        <v>1.454</v>
      </c>
      <c r="F88" s="120">
        <f>D88/C88</f>
        <v>1.0248062015503876</v>
      </c>
    </row>
    <row r="89" spans="1:12" ht="13.5" thickBot="1">
      <c r="A89" s="103"/>
      <c r="B89" s="11"/>
      <c r="C89" s="11"/>
      <c r="D89" s="18"/>
      <c r="E89" s="66"/>
    </row>
    <row r="90" spans="1:12" ht="42.75" customHeight="1" thickBot="1">
      <c r="A90" s="84"/>
      <c r="B90" s="139"/>
      <c r="C90" s="37" t="s">
        <v>153</v>
      </c>
      <c r="D90" s="38" t="s">
        <v>72</v>
      </c>
      <c r="E90" s="39" t="s">
        <v>73</v>
      </c>
      <c r="F90" s="149" t="s">
        <v>158</v>
      </c>
    </row>
    <row r="91" spans="1:12">
      <c r="A91" s="141"/>
      <c r="B91" s="82" t="s">
        <v>157</v>
      </c>
      <c r="C91" s="5"/>
      <c r="D91" s="110"/>
      <c r="E91" s="142"/>
    </row>
    <row r="92" spans="1:12">
      <c r="A92" s="85" t="s">
        <v>123</v>
      </c>
      <c r="B92" s="40" t="s">
        <v>124</v>
      </c>
      <c r="C92" s="143">
        <v>372.37</v>
      </c>
      <c r="D92" s="14">
        <f>C92</f>
        <v>372.37</v>
      </c>
      <c r="E92" s="117">
        <f>ROUND(D92*1.1,2)</f>
        <v>409.61</v>
      </c>
    </row>
    <row r="93" spans="1:12">
      <c r="A93" s="85" t="s">
        <v>125</v>
      </c>
      <c r="B93" s="40" t="s">
        <v>126</v>
      </c>
      <c r="C93" s="143">
        <v>371.72</v>
      </c>
      <c r="D93" s="14">
        <f t="shared" ref="D93:D95" si="13">C93</f>
        <v>371.72</v>
      </c>
      <c r="E93" s="117">
        <f t="shared" ref="E93:E95" si="14">ROUND(D93*1.1,2)</f>
        <v>408.89</v>
      </c>
    </row>
    <row r="94" spans="1:12">
      <c r="A94" s="85" t="s">
        <v>127</v>
      </c>
      <c r="B94" s="40" t="s">
        <v>128</v>
      </c>
      <c r="C94" s="143">
        <v>426.28</v>
      </c>
      <c r="D94" s="14">
        <f t="shared" si="13"/>
        <v>426.28</v>
      </c>
      <c r="E94" s="117">
        <f t="shared" si="14"/>
        <v>468.91</v>
      </c>
    </row>
    <row r="95" spans="1:12" ht="13.5" thickBot="1">
      <c r="A95" s="86" t="s">
        <v>129</v>
      </c>
      <c r="B95" s="87" t="s">
        <v>130</v>
      </c>
      <c r="C95" s="144">
        <v>596.16999999999996</v>
      </c>
      <c r="D95" s="17">
        <f t="shared" si="13"/>
        <v>596.16999999999996</v>
      </c>
      <c r="E95" s="118">
        <f t="shared" si="14"/>
        <v>655.79</v>
      </c>
    </row>
  </sheetData>
  <mergeCells count="2">
    <mergeCell ref="D78:E78"/>
    <mergeCell ref="I79:L79"/>
  </mergeCells>
  <printOptions gridLines="1"/>
  <pageMargins left="0.75" right="0.75" top="1" bottom="1" header="0.5" footer="0.5"/>
  <pageSetup paperSize="8" scale="69" orientation="portrait" r:id="rId1"/>
  <headerFooter alignWithMargins="0">
    <oddFooter>&amp;L&amp;Z&amp;F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14"/>
  <sheetViews>
    <sheetView workbookViewId="0">
      <selection activeCell="H26" sqref="H26"/>
    </sheetView>
  </sheetViews>
  <sheetFormatPr defaultRowHeight="12.75"/>
  <cols>
    <col min="1" max="1" width="53.140625" style="26" customWidth="1"/>
    <col min="2" max="2" width="24" style="26" customWidth="1"/>
    <col min="3" max="4" width="13.140625" style="26" customWidth="1"/>
    <col min="5" max="5" width="11.28515625" style="26" customWidth="1"/>
    <col min="6" max="6" width="7" style="26" customWidth="1"/>
    <col min="7" max="7" width="9.7109375" style="26" customWidth="1"/>
    <col min="8" max="8" width="16.42578125" style="26" customWidth="1"/>
    <col min="9" max="9" width="22.5703125" style="26" customWidth="1"/>
    <col min="10" max="11" width="9.7109375" style="26" customWidth="1"/>
    <col min="12" max="12" width="14.140625" style="26" bestFit="1" customWidth="1"/>
    <col min="13" max="13" width="9.42578125" style="26" customWidth="1"/>
    <col min="14" max="16384" width="9.140625" style="26"/>
  </cols>
  <sheetData>
    <row r="2" spans="1:9" ht="15.75">
      <c r="A2" s="52" t="s">
        <v>159</v>
      </c>
      <c r="H2" s="33"/>
    </row>
    <row r="3" spans="1:9" ht="13.5" thickBot="1"/>
    <row r="4" spans="1:9" ht="13.5" thickBot="1">
      <c r="B4" s="145"/>
      <c r="C4" s="153" t="s">
        <v>86</v>
      </c>
    </row>
    <row r="5" spans="1:9" ht="39" thickBot="1">
      <c r="A5" s="36" t="s">
        <v>77</v>
      </c>
      <c r="B5" s="37" t="s">
        <v>78</v>
      </c>
      <c r="C5" s="38" t="s">
        <v>72</v>
      </c>
      <c r="D5" s="39" t="s">
        <v>73</v>
      </c>
      <c r="E5" s="150" t="s">
        <v>155</v>
      </c>
      <c r="F5" s="55"/>
      <c r="H5" s="54" t="s">
        <v>70</v>
      </c>
      <c r="I5" s="50"/>
    </row>
    <row r="6" spans="1:9">
      <c r="A6" s="40" t="s">
        <v>79</v>
      </c>
      <c r="B6" s="41">
        <v>121.42</v>
      </c>
      <c r="C6" s="31">
        <f t="shared" ref="C6:C12" si="0">B6*$H$9</f>
        <v>123.24586466165412</v>
      </c>
      <c r="D6" s="31">
        <f>ROUND(C6*1.1,2)</f>
        <v>135.57</v>
      </c>
      <c r="E6" s="146">
        <f>C6/B6</f>
        <v>1.0150375939849623</v>
      </c>
      <c r="F6" s="146"/>
      <c r="H6" s="151"/>
      <c r="I6" s="50"/>
    </row>
    <row r="7" spans="1:9">
      <c r="A7" s="40" t="s">
        <v>80</v>
      </c>
      <c r="B7" s="41">
        <v>172.44</v>
      </c>
      <c r="C7" s="31">
        <f t="shared" si="0"/>
        <v>175.03308270676689</v>
      </c>
      <c r="D7" s="31">
        <f t="shared" ref="D7:D12" si="1">ROUND(C7*1.1,2)</f>
        <v>192.54</v>
      </c>
      <c r="E7" s="146">
        <f t="shared" ref="E7:E12" si="2">C7/B7</f>
        <v>1.0150375939849623</v>
      </c>
      <c r="F7" s="146"/>
      <c r="G7" s="27" t="s">
        <v>75</v>
      </c>
      <c r="H7" s="152">
        <v>108</v>
      </c>
      <c r="I7" s="51"/>
    </row>
    <row r="8" spans="1:9" ht="13.5" thickBot="1">
      <c r="A8" s="40" t="s">
        <v>81</v>
      </c>
      <c r="B8" s="41">
        <v>142.34</v>
      </c>
      <c r="C8" s="31">
        <f t="shared" si="0"/>
        <v>144.48045112781955</v>
      </c>
      <c r="D8" s="31">
        <f t="shared" si="1"/>
        <v>158.93</v>
      </c>
      <c r="E8" s="146">
        <f t="shared" si="2"/>
        <v>1.0150375939849623</v>
      </c>
      <c r="F8" s="146"/>
      <c r="G8" s="27" t="s">
        <v>71</v>
      </c>
      <c r="H8" s="34">
        <v>106.4</v>
      </c>
      <c r="I8" s="30"/>
    </row>
    <row r="9" spans="1:9" ht="13.5" thickBot="1">
      <c r="A9" s="40" t="s">
        <v>82</v>
      </c>
      <c r="B9" s="42">
        <v>193.36</v>
      </c>
      <c r="C9" s="31">
        <f t="shared" si="0"/>
        <v>196.26766917293233</v>
      </c>
      <c r="D9" s="31">
        <f t="shared" si="1"/>
        <v>215.89</v>
      </c>
      <c r="E9" s="146">
        <f t="shared" si="2"/>
        <v>1.0150375939849623</v>
      </c>
      <c r="F9" s="146"/>
      <c r="H9" s="28">
        <f>H7/H8</f>
        <v>1.0150375939849623</v>
      </c>
      <c r="I9" s="25"/>
    </row>
    <row r="10" spans="1:9" ht="13.5" thickBot="1">
      <c r="A10" s="43" t="s">
        <v>83</v>
      </c>
      <c r="B10" s="42">
        <v>93.82</v>
      </c>
      <c r="C10" s="31">
        <f t="shared" si="0"/>
        <v>95.230827067669154</v>
      </c>
      <c r="D10" s="31">
        <f t="shared" si="1"/>
        <v>104.75</v>
      </c>
      <c r="E10" s="146">
        <f t="shared" si="2"/>
        <v>1.0150375939849623</v>
      </c>
      <c r="F10" s="146"/>
    </row>
    <row r="11" spans="1:9" ht="13.5" thickBot="1">
      <c r="A11" s="43" t="s">
        <v>84</v>
      </c>
      <c r="B11" s="42">
        <v>178.82</v>
      </c>
      <c r="C11" s="31">
        <f t="shared" si="0"/>
        <v>181.50902255639096</v>
      </c>
      <c r="D11" s="31">
        <f t="shared" si="1"/>
        <v>199.66</v>
      </c>
      <c r="E11" s="146">
        <f t="shared" si="2"/>
        <v>1.0150375939849623</v>
      </c>
      <c r="F11" s="146"/>
      <c r="H11" s="35">
        <v>1.0249999999999999</v>
      </c>
      <c r="I11" s="154" t="s">
        <v>76</v>
      </c>
    </row>
    <row r="12" spans="1:9">
      <c r="A12" s="43" t="s">
        <v>85</v>
      </c>
      <c r="B12" s="42">
        <v>178.82</v>
      </c>
      <c r="C12" s="31">
        <f t="shared" si="0"/>
        <v>181.50902255639096</v>
      </c>
      <c r="D12" s="31">
        <f t="shared" si="1"/>
        <v>199.66</v>
      </c>
      <c r="E12" s="146">
        <f t="shared" si="2"/>
        <v>1.0150375939849623</v>
      </c>
      <c r="F12" s="146"/>
      <c r="G12" s="29"/>
    </row>
    <row r="13" spans="1:9" ht="13.5" thickBot="1">
      <c r="A13" s="44"/>
      <c r="B13" s="45"/>
      <c r="C13" s="46"/>
      <c r="D13" s="47"/>
      <c r="E13" s="29"/>
      <c r="F13" s="29"/>
      <c r="G13" s="29"/>
    </row>
    <row r="14" spans="1:9">
      <c r="A14" s="48"/>
      <c r="B14" s="25"/>
      <c r="C14" s="49"/>
      <c r="D14" s="49"/>
      <c r="E14" s="29"/>
      <c r="F14" s="29"/>
      <c r="G14" s="29"/>
    </row>
  </sheetData>
  <pageMargins left="0.75" right="0.75" top="1" bottom="1" header="0.5" footer="0.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Rates</vt:lpstr>
      <vt:lpstr>2016 - Labour Rates &amp; CPI</vt:lpstr>
    </vt:vector>
  </TitlesOfParts>
  <Company>United Energy Distribution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Pomeroy, John</dc:creator>
  <cp:lastModifiedBy>Pomeroy, John</cp:lastModifiedBy>
  <dcterms:created xsi:type="dcterms:W3CDTF">2012-10-26T04:09:51Z</dcterms:created>
  <dcterms:modified xsi:type="dcterms:W3CDTF">2015-11-18T23:57:50Z</dcterms:modified>
</cp:coreProperties>
</file>