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mull\AppData\Roaming\iManage\Work\Recent\AER22006011 - Determination - Waratah Super Battery (Non-Contestable)\"/>
    </mc:Choice>
  </mc:AlternateContent>
  <xr:revisionPtr revIDLastSave="0" documentId="13_ncr:1_{3FA7C066-848E-4AB1-8AC7-D1A293BD52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ocument Register" sheetId="6" r:id="rId1"/>
  </sheets>
  <definedNames>
    <definedName name="_xlnm._FilterDatabase" localSheetId="0" hidden="1">'Document Register'!$A$3:$H$51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6" l="1"/>
  <c r="B10" i="6"/>
  <c r="B51" i="6" l="1"/>
  <c r="B49" i="6"/>
  <c r="B48" i="6"/>
  <c r="B50" i="6"/>
  <c r="B17" i="6"/>
  <c r="B33" i="6"/>
  <c r="B47" i="6"/>
  <c r="B46" i="6"/>
  <c r="B40" i="6"/>
  <c r="B39" i="6"/>
  <c r="B42" i="6"/>
  <c r="B45" i="6"/>
  <c r="B32" i="6"/>
  <c r="B31" i="6"/>
  <c r="B21" i="6"/>
  <c r="B34" i="6"/>
  <c r="B38" i="6"/>
  <c r="B37" i="6"/>
  <c r="B6" i="6" l="1"/>
  <c r="B11" i="6"/>
  <c r="B9" i="6"/>
  <c r="B30" i="6" l="1"/>
  <c r="B35" i="6" l="1"/>
  <c r="B13" i="6" l="1"/>
  <c r="B22" i="6" l="1"/>
  <c r="B29" i="6" l="1"/>
  <c r="B43" i="6"/>
  <c r="B41" i="6" l="1"/>
  <c r="B44" i="6"/>
  <c r="B36" i="6" l="1"/>
  <c r="B24" i="6" l="1"/>
  <c r="B27" i="6"/>
  <c r="B26" i="6"/>
  <c r="B23" i="6"/>
  <c r="B25" i="6"/>
  <c r="B20" i="6"/>
  <c r="B18" i="6"/>
  <c r="B15" i="6"/>
  <c r="B8" i="6"/>
  <c r="B7" i="6"/>
  <c r="B5" i="6"/>
</calcChain>
</file>

<file path=xl/sharedStrings.xml><?xml version="1.0" encoding="utf-8"?>
<sst xmlns="http://schemas.openxmlformats.org/spreadsheetml/2006/main" count="186" uniqueCount="54">
  <si>
    <t>Author</t>
  </si>
  <si>
    <t>Revenue Proposal</t>
  </si>
  <si>
    <t>Document Register</t>
  </si>
  <si>
    <t>Confidentiality</t>
  </si>
  <si>
    <t>Model</t>
  </si>
  <si>
    <t xml:space="preserve">Category </t>
  </si>
  <si>
    <t xml:space="preserve">Date </t>
  </si>
  <si>
    <t>File Name</t>
  </si>
  <si>
    <t>Doument Title</t>
  </si>
  <si>
    <t>Documents</t>
  </si>
  <si>
    <t>Confidentiality claims</t>
  </si>
  <si>
    <t>Total Pages</t>
  </si>
  <si>
    <t>Number of pages redacted</t>
  </si>
  <si>
    <t xml:space="preserve">Public / Confidential </t>
  </si>
  <si>
    <t>Models</t>
  </si>
  <si>
    <t>Supporting information - Attachments</t>
  </si>
  <si>
    <t>Attachment</t>
  </si>
  <si>
    <t>Transgrid</t>
  </si>
  <si>
    <t>PUBLIC</t>
  </si>
  <si>
    <t>Key Capex and Opex Assumptions Certification</t>
  </si>
  <si>
    <t>Compliance Documents</t>
  </si>
  <si>
    <t>CONFIDENTIAL</t>
  </si>
  <si>
    <t>GHD</t>
  </si>
  <si>
    <t xml:space="preserve">Regulatory Information Notice Compliance Checklist </t>
  </si>
  <si>
    <t>Statutory Declaration</t>
  </si>
  <si>
    <t>A.2 Other Construction Costs Forecasting Methodology</t>
  </si>
  <si>
    <t>A.3 Labour and Indirect Costs</t>
  </si>
  <si>
    <t>A.4 Deliverability Plan</t>
  </si>
  <si>
    <t>A.5 Contracting and Procurement Strategy</t>
  </si>
  <si>
    <t>A.6 Tender Evaluation Plan</t>
  </si>
  <si>
    <t>A.7 Community and Stakeholder Engagement Plan</t>
  </si>
  <si>
    <t>A.8 Regulatory Stakeholder Engagement Plan</t>
  </si>
  <si>
    <t>Aon</t>
  </si>
  <si>
    <t>A.9 Independent Verification and Assessment</t>
  </si>
  <si>
    <t>A.10 Insurance Report</t>
  </si>
  <si>
    <t>Frontier Economics</t>
  </si>
  <si>
    <t>A.11 Financeability Test for PTIP in NSW</t>
  </si>
  <si>
    <t xml:space="preserve">A.12 Expenditure Capitalisation Standard </t>
  </si>
  <si>
    <t>Waratah Super Battery - Non-Contestable Project - Capex Forecast Model</t>
  </si>
  <si>
    <t>Waratah Super Battery - Non-Contestable Project - Labour and Overhead Costs</t>
  </si>
  <si>
    <t xml:space="preserve">Waratah Super Battery - Non-Contestable Project - Opex Forecast Model </t>
  </si>
  <si>
    <t>Waratah Super Battery - Non-Contestable Project - PTRM</t>
  </si>
  <si>
    <t>Waratah Super Battery - Non-Contestable Project - Rate of Return Model</t>
  </si>
  <si>
    <t>Information Notice</t>
  </si>
  <si>
    <t>Waratah Super Battery - Non-Contestable Project - RIN Response</t>
  </si>
  <si>
    <t>Waratah Super Battery - Non-Contestable Project - Confidentiality Claims</t>
  </si>
  <si>
    <t>Waratah Super Battery - Non-Contestable Project - Revenue Proposal Overview</t>
  </si>
  <si>
    <t>Waratah Super Battery - Non-Contestable Project - Revenue Proposal</t>
  </si>
  <si>
    <t>Waratah Super Battery - Non-Contestable Project - Revenue Proposal - Document Register</t>
  </si>
  <si>
    <t>A.13 Cost Allocation Methodology</t>
  </si>
  <si>
    <t>A.14 Network Operator Deed</t>
  </si>
  <si>
    <t>A.15 Amendment to Network Operator Deed</t>
  </si>
  <si>
    <t>Waratah Super Battery - Non-Contestable Project - Revenue Proposal Document Register</t>
  </si>
  <si>
    <t>Allens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</si>
</sst>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7A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4">
    <xf numFmtId="0" fontId="0" fillId="0" borderId="0"/>
    <xf numFmtId="41" fontId="1" fillId="2" borderId="0" applyNumberFormat="0" applyFont="0" applyBorder="0" applyAlignment="0">
      <alignment horizontal="right"/>
    </xf>
    <xf numFmtId="41" fontId="1" fillId="2" borderId="0" applyNumberFormat="0" applyFont="0" applyBorder="0" applyAlignment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3" borderId="1">
      <alignment horizontal="center" vertical="center" wrapText="1"/>
    </xf>
    <xf numFmtId="0" fontId="3" fillId="0" borderId="0" applyNumberFormat="0" applyFill="0" applyBorder="0" applyAlignment="0" applyProtection="0">
      <alignment vertical="top"/>
      <protection locked="0"/>
    </xf>
    <xf numFmtId="41" fontId="1" fillId="5" borderId="0" applyFont="0" applyBorder="0" applyAlignment="0">
      <alignment horizontal="right"/>
      <protection locked="0"/>
    </xf>
    <xf numFmtId="41" fontId="1" fillId="5" borderId="0" applyFont="0" applyBorder="0" applyAlignment="0">
      <alignment horizontal="right"/>
      <protection locked="0"/>
    </xf>
    <xf numFmtId="164" fontId="1" fillId="6" borderId="0" applyFont="0" applyBorder="0">
      <alignment horizontal="right"/>
      <protection locked="0"/>
    </xf>
    <xf numFmtId="41" fontId="1" fillId="7" borderId="0" applyFont="0" applyBorder="0">
      <alignment horizontal="right"/>
      <protection locked="0"/>
    </xf>
    <xf numFmtId="0" fontId="1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" borderId="0">
      <alignment vertical="center"/>
      <protection locked="0"/>
    </xf>
    <xf numFmtId="9" fontId="10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9" borderId="0" xfId="0" applyFill="1"/>
    <xf numFmtId="0" fontId="6" fillId="9" borderId="0" xfId="0" applyFont="1" applyFill="1"/>
    <xf numFmtId="0" fontId="7" fillId="0" borderId="0" xfId="0" applyFont="1"/>
    <xf numFmtId="0" fontId="4" fillId="4" borderId="1" xfId="22" applyBorder="1">
      <alignment vertical="center"/>
      <protection locked="0"/>
    </xf>
    <xf numFmtId="14" fontId="0" fillId="0" borderId="1" xfId="0" applyNumberFormat="1" applyBorder="1"/>
    <xf numFmtId="0" fontId="8" fillId="0" borderId="0" xfId="0" applyFont="1"/>
    <xf numFmtId="0" fontId="4" fillId="4" borderId="1" xfId="22" applyBorder="1" applyAlignment="1">
      <alignment vertical="center" wrapText="1"/>
      <protection locked="0"/>
    </xf>
    <xf numFmtId="0" fontId="9" fillId="0" borderId="1" xfId="0" applyFont="1" applyBorder="1"/>
    <xf numFmtId="0" fontId="5" fillId="9" borderId="2" xfId="0" applyFont="1" applyFill="1" applyBorder="1"/>
    <xf numFmtId="0" fontId="5" fillId="9" borderId="3" xfId="0" applyFont="1" applyFill="1" applyBorder="1"/>
    <xf numFmtId="0" fontId="5" fillId="9" borderId="4" xfId="0" applyFont="1" applyFill="1" applyBorder="1"/>
    <xf numFmtId="9" fontId="0" fillId="0" borderId="0" xfId="23" applyFont="1"/>
    <xf numFmtId="0" fontId="0" fillId="0" borderId="5" xfId="0" applyBorder="1"/>
  </cellXfs>
  <cellStyles count="24">
    <cellStyle name="Blockout" xfId="1" xr:uid="{00000000-0005-0000-0000-000000000000}"/>
    <cellStyle name="Blockout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ms_ColumnHGrey" xfId="7" xr:uid="{00000000-0005-0000-0000-000006000000}"/>
    <cellStyle name="Hyperlink 2" xfId="8" xr:uid="{00000000-0005-0000-0000-000007000000}"/>
    <cellStyle name="Input1" xfId="9" xr:uid="{00000000-0005-0000-0000-000008000000}"/>
    <cellStyle name="Input1 2" xfId="10" xr:uid="{00000000-0005-0000-0000-000009000000}"/>
    <cellStyle name="Input2" xfId="11" xr:uid="{00000000-0005-0000-0000-00000A000000}"/>
    <cellStyle name="Input3" xfId="12" xr:uid="{00000000-0005-0000-0000-00000B000000}"/>
    <cellStyle name="Normal" xfId="0" builtinId="0"/>
    <cellStyle name="Normal 16" xfId="13" xr:uid="{00000000-0005-0000-0000-00000D000000}"/>
    <cellStyle name="Normal 2" xfId="14" xr:uid="{00000000-0005-0000-0000-00000E000000}"/>
    <cellStyle name="Normal 2 2" xfId="15" xr:uid="{00000000-0005-0000-0000-00000F000000}"/>
    <cellStyle name="Normal 3" xfId="16" xr:uid="{00000000-0005-0000-0000-000010000000}"/>
    <cellStyle name="Normal 3 2" xfId="17" xr:uid="{00000000-0005-0000-0000-000011000000}"/>
    <cellStyle name="Normal 4" xfId="18" xr:uid="{00000000-0005-0000-0000-000012000000}"/>
    <cellStyle name="Normal 5" xfId="19" xr:uid="{00000000-0005-0000-0000-000013000000}"/>
    <cellStyle name="Normal 6" xfId="20" xr:uid="{00000000-0005-0000-0000-000014000000}"/>
    <cellStyle name="Percent" xfId="23" builtinId="5"/>
    <cellStyle name="Style 1" xfId="21" xr:uid="{00000000-0005-0000-0000-000015000000}"/>
    <cellStyle name="TableLvl3" xfId="22" xr:uid="{00000000-0005-0000-0000-000016000000}"/>
  </cellStyles>
  <dxfs count="0"/>
  <tableStyles count="0" defaultTableStyle="TableStyleMedium2" defaultPivotStyle="PivotStyleLight16"/>
  <colors>
    <mruColors>
      <color rgb="FF47A843"/>
      <color rgb="FFB2D8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C7D2-29D0-45D2-BA7E-A7263CC25587}">
  <dimension ref="A1:K53"/>
  <sheetViews>
    <sheetView tabSelected="1" zoomScale="85" zoomScaleNormal="85" workbookViewId="0">
      <selection activeCell="A2" sqref="A2"/>
    </sheetView>
  </sheetViews>
  <sheetFormatPr defaultRowHeight="14.5" x14ac:dyDescent="0.35"/>
  <cols>
    <col min="1" max="1" width="25" customWidth="1"/>
    <col min="2" max="2" width="100.453125" customWidth="1"/>
    <col min="3" max="3" width="13.453125" customWidth="1"/>
    <col min="4" max="4" width="82.81640625" customWidth="1"/>
    <col min="5" max="5" width="12.1796875" customWidth="1"/>
    <col min="6" max="6" width="15.26953125" customWidth="1"/>
    <col min="7" max="7" width="16.26953125" customWidth="1"/>
    <col min="8" max="8" width="8.81640625" customWidth="1"/>
  </cols>
  <sheetData>
    <row r="1" spans="1:11" s="2" customFormat="1" ht="32.25" customHeight="1" x14ac:dyDescent="0.55000000000000004">
      <c r="A1" s="3" t="s">
        <v>52</v>
      </c>
    </row>
    <row r="2" spans="1:11" x14ac:dyDescent="0.35">
      <c r="B2" s="7"/>
    </row>
    <row r="3" spans="1:11" s="4" customFormat="1" ht="31" x14ac:dyDescent="0.45">
      <c r="A3" s="5" t="s">
        <v>5</v>
      </c>
      <c r="B3" s="5" t="s">
        <v>7</v>
      </c>
      <c r="C3" s="5" t="s">
        <v>0</v>
      </c>
      <c r="D3" s="5" t="s">
        <v>8</v>
      </c>
      <c r="E3" s="5" t="s">
        <v>6</v>
      </c>
      <c r="F3" s="8" t="s">
        <v>13</v>
      </c>
      <c r="G3" s="8" t="s">
        <v>12</v>
      </c>
      <c r="H3" s="8" t="s">
        <v>11</v>
      </c>
    </row>
    <row r="4" spans="1:11" x14ac:dyDescent="0.35">
      <c r="A4" s="10" t="s">
        <v>9</v>
      </c>
      <c r="B4" s="11"/>
      <c r="C4" s="11"/>
      <c r="D4" s="11"/>
      <c r="E4" s="11"/>
      <c r="F4" s="11"/>
      <c r="G4" s="11"/>
      <c r="H4" s="11"/>
      <c r="J4" s="13"/>
      <c r="K4" s="13"/>
    </row>
    <row r="5" spans="1:11" x14ac:dyDescent="0.35">
      <c r="A5" s="1" t="s">
        <v>1</v>
      </c>
      <c r="B5" s="1" t="str">
        <f t="shared" ref="B5:B8" si="0">CONCATENATE(C5," - ", D5," - ",TEXT(E5,"d mmm yyyy")," - ",F5)</f>
        <v>Transgrid - Waratah Super Battery - Non-Contestable Project - Revenue Proposal Overview - 30 Jun 2023 - PUBLIC</v>
      </c>
      <c r="C5" s="1" t="s">
        <v>17</v>
      </c>
      <c r="D5" s="1" t="s">
        <v>46</v>
      </c>
      <c r="E5" s="6">
        <v>45107</v>
      </c>
      <c r="F5" s="1" t="s">
        <v>18</v>
      </c>
      <c r="G5" s="1">
        <v>0</v>
      </c>
      <c r="H5" s="1">
        <v>16</v>
      </c>
    </row>
    <row r="6" spans="1:11" x14ac:dyDescent="0.35">
      <c r="A6" s="1" t="s">
        <v>1</v>
      </c>
      <c r="B6" s="1" t="str">
        <f t="shared" ref="B6" si="1">CONCATENATE(C6," - ", D6," - ",TEXT(E6,"d mmm yyyy")," - ",F6)</f>
        <v>Transgrid - Waratah Super Battery - Non-Contestable Project - Revenue Proposal - 30 Jun 2023 - PUBLIC</v>
      </c>
      <c r="C6" s="1" t="s">
        <v>17</v>
      </c>
      <c r="D6" s="1" t="s">
        <v>47</v>
      </c>
      <c r="E6" s="6">
        <v>45107</v>
      </c>
      <c r="F6" s="1" t="s">
        <v>18</v>
      </c>
      <c r="G6" s="1">
        <v>15</v>
      </c>
      <c r="H6" s="1">
        <v>112</v>
      </c>
    </row>
    <row r="7" spans="1:11" x14ac:dyDescent="0.35">
      <c r="A7" s="1" t="s">
        <v>1</v>
      </c>
      <c r="B7" s="1" t="str">
        <f t="shared" si="0"/>
        <v>Transgrid - Waratah Super Battery - Non-Contestable Project - Revenue Proposal - 30 Jun 2023 - CONFIDENTIAL</v>
      </c>
      <c r="C7" s="1" t="s">
        <v>17</v>
      </c>
      <c r="D7" s="1" t="s">
        <v>47</v>
      </c>
      <c r="E7" s="6">
        <v>45107</v>
      </c>
      <c r="F7" s="1" t="s">
        <v>21</v>
      </c>
      <c r="G7" s="1">
        <v>15</v>
      </c>
      <c r="H7" s="9">
        <v>112</v>
      </c>
    </row>
    <row r="8" spans="1:11" x14ac:dyDescent="0.35">
      <c r="A8" s="1" t="s">
        <v>2</v>
      </c>
      <c r="B8" s="1" t="str">
        <f t="shared" si="0"/>
        <v>Transgrid - Waratah Super Battery - Non-Contestable Project - Revenue Proposal - Document Register - 30 Jun 2023 - PUBLIC</v>
      </c>
      <c r="C8" s="1" t="s">
        <v>17</v>
      </c>
      <c r="D8" s="1" t="s">
        <v>48</v>
      </c>
      <c r="E8" s="6">
        <v>45107</v>
      </c>
      <c r="F8" s="1" t="s">
        <v>18</v>
      </c>
      <c r="G8" s="1">
        <v>0</v>
      </c>
      <c r="H8" s="1">
        <v>1</v>
      </c>
    </row>
    <row r="9" spans="1:11" x14ac:dyDescent="0.35">
      <c r="A9" s="1" t="s">
        <v>20</v>
      </c>
      <c r="B9" s="1" t="str">
        <f>CONCATENATE(C9," - ", D9," - ",TEXT(E9,"d mmm yyyy")," - ",F9)</f>
        <v>Transgrid - Regulatory Information Notice Compliance Checklist  - 30 Jun 2023 - PUBLIC</v>
      </c>
      <c r="C9" s="1" t="s">
        <v>17</v>
      </c>
      <c r="D9" s="1" t="s">
        <v>23</v>
      </c>
      <c r="E9" s="6">
        <v>45107</v>
      </c>
      <c r="F9" s="1" t="s">
        <v>18</v>
      </c>
      <c r="G9" s="1">
        <v>0</v>
      </c>
      <c r="H9" s="1">
        <v>12</v>
      </c>
    </row>
    <row r="10" spans="1:11" x14ac:dyDescent="0.35">
      <c r="A10" s="1" t="s">
        <v>20</v>
      </c>
      <c r="B10" s="1" t="str">
        <f>CONCATENATE(C10," - ", D10," - ",TEXT(E10,"d mmm yyyy")," - ",F10)</f>
        <v>Transgrid - Statutory Declaration - 30 Jun 2023 - CONFIDENTIAL</v>
      </c>
      <c r="C10" s="1" t="s">
        <v>17</v>
      </c>
      <c r="D10" s="1" t="s">
        <v>24</v>
      </c>
      <c r="E10" s="6">
        <v>45107</v>
      </c>
      <c r="F10" s="1" t="s">
        <v>21</v>
      </c>
      <c r="G10" s="1">
        <v>2</v>
      </c>
      <c r="H10" s="1">
        <v>2</v>
      </c>
    </row>
    <row r="11" spans="1:11" x14ac:dyDescent="0.35">
      <c r="A11" s="1" t="s">
        <v>20</v>
      </c>
      <c r="B11" s="1" t="str">
        <f>CONCATENATE(C11," - ", D11," - ",TEXT(E11,"d mmm yyyy")," - ",F11)</f>
        <v>Transgrid - Statutory Declaration - 30 Jun 2023 - PUBLIC</v>
      </c>
      <c r="C11" s="1" t="s">
        <v>17</v>
      </c>
      <c r="D11" s="1" t="s">
        <v>24</v>
      </c>
      <c r="E11" s="6">
        <v>45107</v>
      </c>
      <c r="F11" s="1" t="s">
        <v>18</v>
      </c>
      <c r="G11" s="1">
        <v>2</v>
      </c>
      <c r="H11" s="1">
        <v>2</v>
      </c>
    </row>
    <row r="12" spans="1:11" x14ac:dyDescent="0.35">
      <c r="A12" s="1" t="s">
        <v>20</v>
      </c>
      <c r="B12" s="1" t="str">
        <f t="shared" ref="B12" si="2">CONCATENATE(C12," - ", D12," - ",TEXT(E12,"d mmm yyyy")," - ",F12)</f>
        <v>Transgrid - Key Capex and Opex Assumptions Certification - 30 Jun 2023 - CONFIDENTIAL</v>
      </c>
      <c r="C12" s="1" t="s">
        <v>17</v>
      </c>
      <c r="D12" s="9" t="s">
        <v>19</v>
      </c>
      <c r="E12" s="6">
        <v>45107</v>
      </c>
      <c r="F12" s="1" t="s">
        <v>21</v>
      </c>
      <c r="G12" s="1">
        <v>1</v>
      </c>
      <c r="H12" s="1">
        <v>1</v>
      </c>
    </row>
    <row r="13" spans="1:11" x14ac:dyDescent="0.35">
      <c r="A13" s="1" t="s">
        <v>20</v>
      </c>
      <c r="B13" s="1" t="str">
        <f t="shared" ref="B13" si="3">CONCATENATE(C13," - ", D13," - ",TEXT(E13,"d mmm yyyy")," - ",F13)</f>
        <v>Transgrid - Key Capex and Opex Assumptions Certification - 30 Jun 2023 - PUBLIC</v>
      </c>
      <c r="C13" s="1" t="s">
        <v>17</v>
      </c>
      <c r="D13" s="9" t="s">
        <v>19</v>
      </c>
      <c r="E13" s="6">
        <v>45107</v>
      </c>
      <c r="F13" s="1" t="s">
        <v>18</v>
      </c>
      <c r="G13" s="1">
        <v>1</v>
      </c>
      <c r="H13" s="1">
        <v>1</v>
      </c>
    </row>
    <row r="14" spans="1:11" x14ac:dyDescent="0.35">
      <c r="A14" s="10" t="s">
        <v>10</v>
      </c>
      <c r="B14" s="11"/>
      <c r="C14" s="11"/>
      <c r="D14" s="11"/>
      <c r="E14" s="11"/>
      <c r="F14" s="11"/>
      <c r="G14" s="11"/>
      <c r="H14" s="12"/>
    </row>
    <row r="15" spans="1:11" x14ac:dyDescent="0.35">
      <c r="A15" s="1" t="s">
        <v>3</v>
      </c>
      <c r="B15" s="1" t="str">
        <f t="shared" ref="B15:B27" si="4">CONCATENATE(C15," - ", D15," - ",TEXT(E15,"d mmm yyyy")," - ",F15)</f>
        <v>Transgrid - Waratah Super Battery - Non-Contestable Project - Confidentiality Claims - 30 Jun 2023 - PUBLIC</v>
      </c>
      <c r="C15" s="1" t="s">
        <v>17</v>
      </c>
      <c r="D15" s="1" t="s">
        <v>45</v>
      </c>
      <c r="E15" s="6">
        <v>45107</v>
      </c>
      <c r="F15" s="1" t="s">
        <v>18</v>
      </c>
      <c r="G15" s="1">
        <v>0</v>
      </c>
      <c r="H15" s="1">
        <v>20</v>
      </c>
    </row>
    <row r="16" spans="1:11" x14ac:dyDescent="0.35">
      <c r="A16" s="10" t="s">
        <v>43</v>
      </c>
      <c r="B16" s="11"/>
      <c r="C16" s="11"/>
      <c r="D16" s="11"/>
      <c r="E16" s="11"/>
      <c r="F16" s="11"/>
      <c r="G16" s="11"/>
      <c r="H16" s="11"/>
      <c r="J16" s="13"/>
      <c r="K16" s="13"/>
    </row>
    <row r="17" spans="1:11" x14ac:dyDescent="0.35">
      <c r="A17" s="1" t="s">
        <v>43</v>
      </c>
      <c r="B17" s="1" t="str">
        <f t="shared" ref="B17" si="5">CONCATENATE(C17," - ", D17," - ",TEXT(E17,"d mmm yyyy")," - ",F17)</f>
        <v>Transgrid - Waratah Super Battery - Non-Contestable Project - RIN Response - 29 Jun 2023 - CONFIDENTIAL</v>
      </c>
      <c r="C17" s="1" t="s">
        <v>17</v>
      </c>
      <c r="D17" s="1" t="s">
        <v>44</v>
      </c>
      <c r="E17" s="6">
        <v>45106</v>
      </c>
      <c r="F17" s="1" t="s">
        <v>21</v>
      </c>
      <c r="G17" s="1">
        <v>1</v>
      </c>
      <c r="H17" s="1">
        <v>12</v>
      </c>
      <c r="J17" s="13"/>
      <c r="K17" s="13"/>
    </row>
    <row r="18" spans="1:11" x14ac:dyDescent="0.35">
      <c r="A18" s="1" t="s">
        <v>43</v>
      </c>
      <c r="B18" s="1" t="str">
        <f t="shared" si="4"/>
        <v>Transgrid - Waratah Super Battery - Non-Contestable Project - RIN Response - 30 Jun 2023 - PUBLIC</v>
      </c>
      <c r="C18" s="1" t="s">
        <v>17</v>
      </c>
      <c r="D18" s="1" t="s">
        <v>44</v>
      </c>
      <c r="E18" s="6">
        <v>45107</v>
      </c>
      <c r="F18" s="1" t="s">
        <v>18</v>
      </c>
      <c r="G18" s="1">
        <v>1</v>
      </c>
      <c r="H18" s="1">
        <v>12</v>
      </c>
    </row>
    <row r="19" spans="1:11" x14ac:dyDescent="0.35">
      <c r="A19" s="10" t="s">
        <v>14</v>
      </c>
      <c r="B19" s="11"/>
      <c r="C19" s="11"/>
      <c r="D19" s="11"/>
      <c r="E19" s="11"/>
      <c r="F19" s="11"/>
      <c r="G19" s="11"/>
      <c r="H19" s="11"/>
      <c r="J19" s="13"/>
      <c r="K19" s="13"/>
    </row>
    <row r="20" spans="1:11" x14ac:dyDescent="0.35">
      <c r="A20" s="1" t="s">
        <v>4</v>
      </c>
      <c r="B20" s="1" t="str">
        <f t="shared" si="4"/>
        <v>Transgrid - Waratah Super Battery - Non-Contestable Project - Capex Forecast Model - 30 Jun 2023 - CONFIDENTIAL</v>
      </c>
      <c r="C20" s="1" t="s">
        <v>17</v>
      </c>
      <c r="D20" s="9" t="s">
        <v>38</v>
      </c>
      <c r="E20" s="6">
        <v>45107</v>
      </c>
      <c r="F20" s="1" t="s">
        <v>21</v>
      </c>
      <c r="G20" s="1">
        <v>4</v>
      </c>
      <c r="H20" s="1">
        <v>7</v>
      </c>
    </row>
    <row r="21" spans="1:11" x14ac:dyDescent="0.35">
      <c r="A21" s="1" t="s">
        <v>4</v>
      </c>
      <c r="B21" s="1" t="str">
        <f t="shared" si="4"/>
        <v>Transgrid - Waratah Super Battery - Non-Contestable Project - Capex Forecast Model - 30 Jun 2023 - PUBLIC</v>
      </c>
      <c r="C21" s="1" t="s">
        <v>17</v>
      </c>
      <c r="D21" s="9" t="s">
        <v>38</v>
      </c>
      <c r="E21" s="6">
        <v>45107</v>
      </c>
      <c r="F21" s="1" t="s">
        <v>18</v>
      </c>
      <c r="G21" s="1">
        <v>4</v>
      </c>
      <c r="H21" s="1">
        <v>7</v>
      </c>
    </row>
    <row r="22" spans="1:11" x14ac:dyDescent="0.35">
      <c r="A22" s="1" t="s">
        <v>4</v>
      </c>
      <c r="B22" s="1" t="str">
        <f t="shared" ref="B22" si="6">CONCATENATE(C22," - ", D22," - ",TEXT(E22,"d mmm yyyy")," - ",F22)</f>
        <v>Transgrid - Waratah Super Battery - Non-Contestable Project - Labour and Overhead Costs - 30 Jun 2023 - CONFIDENTIAL</v>
      </c>
      <c r="C22" s="1" t="s">
        <v>17</v>
      </c>
      <c r="D22" s="9" t="s">
        <v>39</v>
      </c>
      <c r="E22" s="6">
        <v>45107</v>
      </c>
      <c r="F22" s="1" t="s">
        <v>21</v>
      </c>
      <c r="G22" s="1">
        <v>12</v>
      </c>
      <c r="H22" s="1">
        <v>17</v>
      </c>
    </row>
    <row r="23" spans="1:11" x14ac:dyDescent="0.35">
      <c r="A23" s="1" t="s">
        <v>4</v>
      </c>
      <c r="B23" s="1" t="str">
        <f>CONCATENATE(C23," - ", D23," - ",TEXT(E23,"d mmm yyyy")," - ",F23)</f>
        <v>Transgrid - Waratah Super Battery - Non-Contestable Project - Labour and Overhead Costs - 30 Jun 2023 - PUBLIC</v>
      </c>
      <c r="C23" s="1" t="s">
        <v>17</v>
      </c>
      <c r="D23" s="9" t="s">
        <v>39</v>
      </c>
      <c r="E23" s="6">
        <v>45107</v>
      </c>
      <c r="F23" s="1" t="s">
        <v>18</v>
      </c>
      <c r="G23" s="1">
        <v>12</v>
      </c>
      <c r="H23" s="1">
        <v>17</v>
      </c>
    </row>
    <row r="24" spans="1:11" x14ac:dyDescent="0.35">
      <c r="A24" s="1" t="s">
        <v>4</v>
      </c>
      <c r="B24" s="1" t="str">
        <f>CONCATENATE(C24," - ", D24," - ",TEXT(E24,"d mmm yyyy")," - ",F24)</f>
        <v>Transgrid - Waratah Super Battery - Non-Contestable Project - Opex Forecast Model  - 30 Jun 2023 - CONFIDENTIAL</v>
      </c>
      <c r="C24" s="1" t="s">
        <v>17</v>
      </c>
      <c r="D24" s="9" t="s">
        <v>40</v>
      </c>
      <c r="E24" s="6">
        <v>45107</v>
      </c>
      <c r="F24" s="1" t="s">
        <v>21</v>
      </c>
      <c r="G24" s="1">
        <v>3</v>
      </c>
      <c r="H24" s="1">
        <v>5</v>
      </c>
    </row>
    <row r="25" spans="1:11" x14ac:dyDescent="0.35">
      <c r="A25" s="1" t="s">
        <v>4</v>
      </c>
      <c r="B25" s="1" t="str">
        <f>CONCATENATE(C25," - ", D25," - ",TEXT(E25,"d mmm yyyy")," - ",F25)</f>
        <v>Transgrid - Waratah Super Battery - Non-Contestable Project - Opex Forecast Model  - 30 Jun 2023 - PUBLIC</v>
      </c>
      <c r="C25" s="1" t="s">
        <v>17</v>
      </c>
      <c r="D25" s="9" t="s">
        <v>40</v>
      </c>
      <c r="E25" s="6">
        <v>45107</v>
      </c>
      <c r="F25" s="1" t="s">
        <v>18</v>
      </c>
      <c r="G25" s="1">
        <v>3</v>
      </c>
      <c r="H25" s="1">
        <v>5</v>
      </c>
    </row>
    <row r="26" spans="1:11" x14ac:dyDescent="0.35">
      <c r="A26" s="1" t="s">
        <v>4</v>
      </c>
      <c r="B26" s="1" t="str">
        <f t="shared" si="4"/>
        <v>Transgrid - Waratah Super Battery - Non-Contestable Project - PTRM - 30 Jun 2023 - PUBLIC</v>
      </c>
      <c r="C26" s="1" t="s">
        <v>17</v>
      </c>
      <c r="D26" s="9" t="s">
        <v>41</v>
      </c>
      <c r="E26" s="6">
        <v>45107</v>
      </c>
      <c r="F26" s="1" t="s">
        <v>18</v>
      </c>
      <c r="G26" s="1">
        <v>0</v>
      </c>
      <c r="H26" s="1">
        <v>12</v>
      </c>
    </row>
    <row r="27" spans="1:11" x14ac:dyDescent="0.35">
      <c r="A27" s="1" t="s">
        <v>4</v>
      </c>
      <c r="B27" s="1" t="str">
        <f t="shared" si="4"/>
        <v>Transgrid - Waratah Super Battery - Non-Contestable Project - Rate of Return Model - 30 Jun 2023 - PUBLIC</v>
      </c>
      <c r="C27" s="1" t="s">
        <v>17</v>
      </c>
      <c r="D27" s="9" t="s">
        <v>42</v>
      </c>
      <c r="E27" s="6">
        <v>45107</v>
      </c>
      <c r="F27" s="1" t="s">
        <v>18</v>
      </c>
      <c r="G27" s="1">
        <v>0</v>
      </c>
      <c r="H27" s="1">
        <v>8</v>
      </c>
    </row>
    <row r="28" spans="1:11" x14ac:dyDescent="0.35">
      <c r="A28" s="10" t="s">
        <v>15</v>
      </c>
      <c r="B28" s="11"/>
      <c r="C28" s="11"/>
      <c r="D28" s="11"/>
      <c r="E28" s="11"/>
      <c r="F28" s="11"/>
      <c r="G28" s="11"/>
      <c r="H28" s="11"/>
      <c r="J28" s="13"/>
      <c r="K28" s="13"/>
    </row>
    <row r="29" spans="1:11" x14ac:dyDescent="0.35">
      <c r="A29" s="1" t="s">
        <v>16</v>
      </c>
      <c r="B29" s="1" t="str">
        <f t="shared" ref="B29" si="7">CONCATENATE(C29," - ", D29," - ",TEXT(E29,"d mmm yyyy")," - ",F29)</f>
        <v>Transgrid - A.2 Other Construction Costs Forecasting Methodology - 30 Jun 2023 - CONFIDENTIAL</v>
      </c>
      <c r="C29" s="9" t="s">
        <v>17</v>
      </c>
      <c r="D29" s="9" t="s">
        <v>25</v>
      </c>
      <c r="E29" s="6">
        <v>45107</v>
      </c>
      <c r="F29" s="1" t="s">
        <v>21</v>
      </c>
      <c r="G29" s="1">
        <v>6</v>
      </c>
      <c r="H29" s="1">
        <v>15</v>
      </c>
    </row>
    <row r="30" spans="1:11" x14ac:dyDescent="0.35">
      <c r="A30" s="1" t="s">
        <v>16</v>
      </c>
      <c r="B30" s="1" t="str">
        <f t="shared" ref="B30:B34" si="8">CONCATENATE(C30," - ", D30," - ",TEXT(E30,"d mmm yyyy")," - ",F30)</f>
        <v>Transgrid - A.2 Other Construction Costs Forecasting Methodology - 30 Jun 2023 - PUBLIC</v>
      </c>
      <c r="C30" s="9" t="s">
        <v>17</v>
      </c>
      <c r="D30" s="9" t="s">
        <v>25</v>
      </c>
      <c r="E30" s="6">
        <v>45107</v>
      </c>
      <c r="F30" s="1" t="s">
        <v>18</v>
      </c>
      <c r="G30" s="1">
        <v>6</v>
      </c>
      <c r="H30" s="1">
        <v>15</v>
      </c>
    </row>
    <row r="31" spans="1:11" x14ac:dyDescent="0.35">
      <c r="A31" s="1" t="s">
        <v>16</v>
      </c>
      <c r="B31" s="1" t="str">
        <f t="shared" si="8"/>
        <v>Transgrid - A.3 Labour and Indirect Costs - 30 Jun 2023 - CONFIDENTIAL</v>
      </c>
      <c r="C31" s="9" t="s">
        <v>17</v>
      </c>
      <c r="D31" s="9" t="s">
        <v>26</v>
      </c>
      <c r="E31" s="6">
        <v>45107</v>
      </c>
      <c r="F31" s="1" t="s">
        <v>21</v>
      </c>
      <c r="G31" s="1">
        <v>18</v>
      </c>
      <c r="H31" s="1">
        <v>38</v>
      </c>
    </row>
    <row r="32" spans="1:11" x14ac:dyDescent="0.35">
      <c r="A32" s="1" t="s">
        <v>16</v>
      </c>
      <c r="B32" s="1" t="str">
        <f t="shared" ref="B32:B33" si="9">CONCATENATE(C32," - ", D32," - ",TEXT(E32,"d mmm yyyy")," - ",F32)</f>
        <v>Transgrid - A.3 Labour and Indirect Costs - 30 Jun 2023 - PUBLIC</v>
      </c>
      <c r="C32" s="9" t="s">
        <v>17</v>
      </c>
      <c r="D32" s="9" t="s">
        <v>26</v>
      </c>
      <c r="E32" s="6">
        <v>45107</v>
      </c>
      <c r="F32" s="1" t="s">
        <v>18</v>
      </c>
      <c r="G32" s="1">
        <v>18</v>
      </c>
      <c r="H32" s="1">
        <v>38</v>
      </c>
    </row>
    <row r="33" spans="1:8" x14ac:dyDescent="0.35">
      <c r="A33" s="1" t="s">
        <v>16</v>
      </c>
      <c r="B33" s="1" t="str">
        <f t="shared" si="9"/>
        <v>Transgrid - A.4 Deliverability Plan - 30 Jun 2023 - CONFIDENTIAL</v>
      </c>
      <c r="C33" s="9" t="s">
        <v>17</v>
      </c>
      <c r="D33" s="1" t="s">
        <v>27</v>
      </c>
      <c r="E33" s="6">
        <v>45107</v>
      </c>
      <c r="F33" s="1" t="s">
        <v>21</v>
      </c>
      <c r="G33" s="1">
        <v>1</v>
      </c>
      <c r="H33" s="1">
        <v>61</v>
      </c>
    </row>
    <row r="34" spans="1:8" x14ac:dyDescent="0.35">
      <c r="A34" s="1" t="s">
        <v>16</v>
      </c>
      <c r="B34" s="1" t="str">
        <f t="shared" si="8"/>
        <v>Transgrid - A.4 Deliverability Plan - 30 Jun 2023 - PUBLIC</v>
      </c>
      <c r="C34" s="9" t="s">
        <v>17</v>
      </c>
      <c r="D34" s="1" t="s">
        <v>27</v>
      </c>
      <c r="E34" s="6">
        <v>45107</v>
      </c>
      <c r="F34" s="1" t="s">
        <v>18</v>
      </c>
      <c r="G34" s="1">
        <v>1</v>
      </c>
      <c r="H34" s="1">
        <v>61</v>
      </c>
    </row>
    <row r="35" spans="1:8" x14ac:dyDescent="0.35">
      <c r="A35" s="1" t="s">
        <v>16</v>
      </c>
      <c r="B35" s="1" t="str">
        <f t="shared" ref="B35" si="10">CONCATENATE(C35," - ", D35," - ",TEXT(E35,"d mmm yyyy")," - ",F35)</f>
        <v>Transgrid - A.5 Contracting and Procurement Strategy - 7 Dec 2022 - CONFIDENTIAL</v>
      </c>
      <c r="C35" s="1" t="s">
        <v>17</v>
      </c>
      <c r="D35" s="1" t="s">
        <v>28</v>
      </c>
      <c r="E35" s="6">
        <v>44902</v>
      </c>
      <c r="F35" s="1" t="s">
        <v>21</v>
      </c>
      <c r="G35" s="1">
        <v>12</v>
      </c>
      <c r="H35" s="1">
        <v>24</v>
      </c>
    </row>
    <row r="36" spans="1:8" x14ac:dyDescent="0.35">
      <c r="A36" s="1" t="s">
        <v>16</v>
      </c>
      <c r="B36" s="1" t="str">
        <f>CONCATENATE(C36," - ", D36," - ",TEXT(E36,"d mmm yyyy")," - ",F36)</f>
        <v>Transgrid - A.5 Contracting and Procurement Strategy - 7 Dec 2022 - PUBLIC</v>
      </c>
      <c r="C36" s="1" t="s">
        <v>17</v>
      </c>
      <c r="D36" s="1" t="s">
        <v>28</v>
      </c>
      <c r="E36" s="6">
        <v>44902</v>
      </c>
      <c r="F36" s="1" t="s">
        <v>18</v>
      </c>
      <c r="G36" s="1">
        <v>12</v>
      </c>
      <c r="H36" s="1">
        <v>24</v>
      </c>
    </row>
    <row r="37" spans="1:8" x14ac:dyDescent="0.35">
      <c r="A37" s="1" t="s">
        <v>16</v>
      </c>
      <c r="B37" s="1" t="str">
        <f>CONCATENATE(C37," - ", D37," - ",TEXT(E37,"d mmm yyyy")," - ",F37)</f>
        <v>Transgrid - A.6 Tender Evaluation Plan - 1 Mar 2023 - CONFIDENTIAL</v>
      </c>
      <c r="C37" s="1" t="s">
        <v>17</v>
      </c>
      <c r="D37" s="9" t="s">
        <v>29</v>
      </c>
      <c r="E37" s="6">
        <v>44986</v>
      </c>
      <c r="F37" s="1" t="s">
        <v>21</v>
      </c>
      <c r="G37" s="14">
        <v>9</v>
      </c>
      <c r="H37" s="1">
        <v>17</v>
      </c>
    </row>
    <row r="38" spans="1:8" x14ac:dyDescent="0.35">
      <c r="A38" s="1" t="s">
        <v>16</v>
      </c>
      <c r="B38" s="1" t="str">
        <f>CONCATENATE(C38," - ", D38," - ",TEXT(E38,"d mmm yyyy")," - ",F38)</f>
        <v>Transgrid - A.6 Tender Evaluation Plan - 1 Mar 2023 - PUBLIC</v>
      </c>
      <c r="C38" s="1" t="s">
        <v>17</v>
      </c>
      <c r="D38" s="9" t="s">
        <v>29</v>
      </c>
      <c r="E38" s="6">
        <v>44986</v>
      </c>
      <c r="F38" s="1" t="s">
        <v>18</v>
      </c>
      <c r="G38" s="1">
        <v>9</v>
      </c>
      <c r="H38" s="1">
        <v>17</v>
      </c>
    </row>
    <row r="39" spans="1:8" x14ac:dyDescent="0.35">
      <c r="A39" s="1" t="s">
        <v>16</v>
      </c>
      <c r="B39" s="1" t="str">
        <f>CONCATENATE("",C39," - ", D39," - ",TEXT(E39,"d mmm yyyy")," - ",F39)</f>
        <v>Transgrid - A.7 Community and Stakeholder Engagement Plan - 25 May 2023 - PUBLIC</v>
      </c>
      <c r="C39" s="1" t="s">
        <v>17</v>
      </c>
      <c r="D39" s="9" t="s">
        <v>30</v>
      </c>
      <c r="E39" s="6">
        <v>45071</v>
      </c>
      <c r="F39" s="1" t="s">
        <v>18</v>
      </c>
      <c r="G39" s="1">
        <v>0</v>
      </c>
      <c r="H39" s="1">
        <v>24</v>
      </c>
    </row>
    <row r="40" spans="1:8" x14ac:dyDescent="0.35">
      <c r="A40" s="1" t="s">
        <v>16</v>
      </c>
      <c r="B40" s="1" t="str">
        <f>CONCATENATE("",C40," - ", D40," - ",TEXT(E40,"d mmm yyyy")," - ",F40)</f>
        <v>Transgrid - A.8 Regulatory Stakeholder Engagement Plan - 25 May 2023 - PUBLIC</v>
      </c>
      <c r="C40" s="1" t="s">
        <v>17</v>
      </c>
      <c r="D40" s="1" t="s">
        <v>31</v>
      </c>
      <c r="E40" s="6">
        <v>45071</v>
      </c>
      <c r="F40" s="1" t="s">
        <v>18</v>
      </c>
      <c r="G40" s="1">
        <v>0</v>
      </c>
      <c r="H40" s="1">
        <v>17</v>
      </c>
    </row>
    <row r="41" spans="1:8" x14ac:dyDescent="0.35">
      <c r="A41" s="1" t="s">
        <v>16</v>
      </c>
      <c r="B41" s="1" t="str">
        <f>CONCATENATE("Transgrid - ",C41," - ", D41," - ",TEXT(E41,"d mmm yyyy")," - ",F41)</f>
        <v>Transgrid - GHD - A.9 Independent Verification and Assessment - 7 Jun 2023 - CONFIDENTIAL</v>
      </c>
      <c r="C41" s="1" t="s">
        <v>22</v>
      </c>
      <c r="D41" s="1" t="s">
        <v>33</v>
      </c>
      <c r="E41" s="6">
        <v>45084</v>
      </c>
      <c r="F41" s="1" t="s">
        <v>21</v>
      </c>
      <c r="G41" s="1">
        <v>15</v>
      </c>
      <c r="H41" s="1">
        <v>43</v>
      </c>
    </row>
    <row r="42" spans="1:8" x14ac:dyDescent="0.35">
      <c r="A42" s="1" t="s">
        <v>16</v>
      </c>
      <c r="B42" s="1" t="str">
        <f>CONCATENATE("Transgrid - ",C42," - ", D42," - ",TEXT(E42,"d mmm yyyy")," - ",F42)</f>
        <v>Transgrid - GHD - A.9 Independent Verification and Assessment - 7 Jun 2023 - PUBLIC</v>
      </c>
      <c r="C42" s="1" t="s">
        <v>22</v>
      </c>
      <c r="D42" s="1" t="s">
        <v>33</v>
      </c>
      <c r="E42" s="6">
        <v>45084</v>
      </c>
      <c r="F42" s="1" t="s">
        <v>18</v>
      </c>
      <c r="G42" s="1">
        <v>15</v>
      </c>
      <c r="H42" s="1">
        <v>43</v>
      </c>
    </row>
    <row r="43" spans="1:8" x14ac:dyDescent="0.35">
      <c r="A43" s="1" t="s">
        <v>16</v>
      </c>
      <c r="B43" s="1" t="str">
        <f t="shared" ref="B43" si="11">CONCATENATE("Transgrid - ",C43," - ", D43," - ",TEXT(E43,"d mmm yyyy")," - ",F43)</f>
        <v>Transgrid - Aon - A.10 Insurance Report - 13 Mar 2023 - CONFIDENTIAL</v>
      </c>
      <c r="C43" s="9" t="s">
        <v>32</v>
      </c>
      <c r="D43" s="1" t="s">
        <v>34</v>
      </c>
      <c r="E43" s="6">
        <v>44998</v>
      </c>
      <c r="F43" s="1" t="s">
        <v>21</v>
      </c>
      <c r="G43" s="1">
        <v>8</v>
      </c>
      <c r="H43" s="1">
        <v>28</v>
      </c>
    </row>
    <row r="44" spans="1:8" x14ac:dyDescent="0.35">
      <c r="A44" s="1" t="s">
        <v>16</v>
      </c>
      <c r="B44" s="1" t="str">
        <f>CONCATENATE("Transgrid - ",C44," - ", D44," - ",TEXT(E44,"d mmm yyyy")," - ",F44)</f>
        <v>Transgrid - Aon - A.10 Insurance Report - 13 Mar 2023 - PUBLIC</v>
      </c>
      <c r="C44" s="9" t="s">
        <v>32</v>
      </c>
      <c r="D44" s="1" t="s">
        <v>34</v>
      </c>
      <c r="E44" s="6">
        <v>44998</v>
      </c>
      <c r="F44" s="1" t="s">
        <v>18</v>
      </c>
      <c r="G44" s="1">
        <v>8</v>
      </c>
      <c r="H44" s="1">
        <v>28</v>
      </c>
    </row>
    <row r="45" spans="1:8" x14ac:dyDescent="0.35">
      <c r="A45" s="1" t="s">
        <v>16</v>
      </c>
      <c r="B45" s="1" t="str">
        <f t="shared" ref="B45" si="12">CONCATENATE("Transgrid - ",C45," - ", D45," - ",TEXT(E45,"d mmm yyyy")," - ",F45)</f>
        <v>Transgrid - Frontier Economics - A.11 Financeability Test for PTIP in NSW - 24 May 2023 - PUBLIC</v>
      </c>
      <c r="C45" s="1" t="s">
        <v>35</v>
      </c>
      <c r="D45" s="1" t="s">
        <v>36</v>
      </c>
      <c r="E45" s="6">
        <v>45070</v>
      </c>
      <c r="F45" s="1" t="s">
        <v>18</v>
      </c>
      <c r="G45" s="1">
        <v>0</v>
      </c>
      <c r="H45" s="1">
        <v>14</v>
      </c>
    </row>
    <row r="46" spans="1:8" x14ac:dyDescent="0.35">
      <c r="A46" s="1" t="s">
        <v>16</v>
      </c>
      <c r="B46" s="1" t="str">
        <f>CONCATENATE("",C46," - ", D46," - ",TEXT(E46,"d mmm yyyy")," - ",F46)</f>
        <v>Transgrid - A.12 Expenditure Capitalisation Standard  - 10 Nov 2021 - PUBLIC</v>
      </c>
      <c r="C46" s="1" t="s">
        <v>17</v>
      </c>
      <c r="D46" s="1" t="s">
        <v>37</v>
      </c>
      <c r="E46" s="6">
        <v>44510</v>
      </c>
      <c r="F46" s="1" t="s">
        <v>18</v>
      </c>
      <c r="G46" s="1">
        <v>0</v>
      </c>
      <c r="H46" s="1">
        <v>24</v>
      </c>
    </row>
    <row r="47" spans="1:8" x14ac:dyDescent="0.35">
      <c r="A47" s="1" t="s">
        <v>16</v>
      </c>
      <c r="B47" s="1" t="str">
        <f>CONCATENATE("",C47," - ", D47," - ",TEXT(E47,"d mmm yyyy")," - ",F47)</f>
        <v>Transgrid - A.13 Cost Allocation Methodology - 30 May 2023 - PUBLIC</v>
      </c>
      <c r="C47" s="1" t="s">
        <v>17</v>
      </c>
      <c r="D47" s="9" t="s">
        <v>49</v>
      </c>
      <c r="E47" s="6">
        <v>45076</v>
      </c>
      <c r="F47" s="1" t="s">
        <v>18</v>
      </c>
      <c r="G47" s="1">
        <v>0</v>
      </c>
      <c r="H47" s="1">
        <v>23</v>
      </c>
    </row>
    <row r="48" spans="1:8" x14ac:dyDescent="0.35">
      <c r="A48" s="1" t="s">
        <v>16</v>
      </c>
      <c r="B48" s="1" t="str">
        <f>CONCATENATE("Transgrid - ",C48," - ", D48," - ",TEXT(E48,"d mmm yyyy")," - ",F48)</f>
        <v>Transgrid - Allens - A.14 Network Operator Deed - 17 Oct 2023 - CONFIDENTIAL</v>
      </c>
      <c r="C48" s="1" t="s">
        <v>53</v>
      </c>
      <c r="D48" s="9" t="s">
        <v>50</v>
      </c>
      <c r="E48" s="6">
        <v>45216</v>
      </c>
      <c r="F48" s="1" t="s">
        <v>21</v>
      </c>
      <c r="G48" s="1">
        <v>282</v>
      </c>
      <c r="H48" s="1">
        <v>283</v>
      </c>
    </row>
    <row r="49" spans="1:11" x14ac:dyDescent="0.35">
      <c r="A49" s="1" t="s">
        <v>16</v>
      </c>
      <c r="B49" s="1" t="str">
        <f>CONCATENATE("Transgrid - ",C49," - ", D49," - ",TEXT(E49,"d mmm yyyy")," - ",F49)</f>
        <v>Transgrid - Allens - A.14 Network Operator Deed - 17 Oct 2023 - PUBLIC</v>
      </c>
      <c r="C49" s="1" t="s">
        <v>53</v>
      </c>
      <c r="D49" s="9" t="s">
        <v>50</v>
      </c>
      <c r="E49" s="6">
        <v>45216</v>
      </c>
      <c r="F49" s="1" t="s">
        <v>18</v>
      </c>
      <c r="G49" s="1">
        <v>282</v>
      </c>
      <c r="H49" s="1">
        <v>283</v>
      </c>
    </row>
    <row r="50" spans="1:11" x14ac:dyDescent="0.35">
      <c r="A50" s="1" t="s">
        <v>16</v>
      </c>
      <c r="B50" s="1" t="str">
        <f t="shared" ref="B50" si="13">CONCATENATE("",C50," - ", D50," - ",TEXT(E50,"d mmm yyyy")," - ",F50)</f>
        <v>Transgrid - A.15 Amendment to Network Operator Deed - 10 Feb 2023 - CONFIDENTIAL</v>
      </c>
      <c r="C50" s="1" t="s">
        <v>17</v>
      </c>
      <c r="D50" s="1" t="s">
        <v>51</v>
      </c>
      <c r="E50" s="6">
        <v>44967</v>
      </c>
      <c r="F50" s="1" t="s">
        <v>21</v>
      </c>
      <c r="G50" s="1">
        <v>4</v>
      </c>
      <c r="H50" s="1">
        <v>4</v>
      </c>
    </row>
    <row r="51" spans="1:11" x14ac:dyDescent="0.35">
      <c r="A51" s="1" t="s">
        <v>16</v>
      </c>
      <c r="B51" s="1" t="str">
        <f t="shared" ref="B51" si="14">CONCATENATE("",C51," - ", D51," - ",TEXT(E51,"d mmm yyyy")," - ",F51)</f>
        <v>Transgrid - A.15 Amendment to Network Operator Deed - 10 Feb 2023 - PUBLIC</v>
      </c>
      <c r="C51" s="1" t="s">
        <v>17</v>
      </c>
      <c r="D51" s="1" t="s">
        <v>51</v>
      </c>
      <c r="E51" s="6">
        <v>44967</v>
      </c>
      <c r="F51" s="1" t="s">
        <v>18</v>
      </c>
      <c r="G51" s="1">
        <v>4</v>
      </c>
      <c r="H51" s="1">
        <v>4</v>
      </c>
    </row>
    <row r="53" spans="1:11" x14ac:dyDescent="0.35">
      <c r="J53" s="13"/>
      <c r="K53" s="13"/>
    </row>
  </sheetData>
  <autoFilter ref="A3:H51" xr:uid="{C5E2C7D2-29D0-45D2-BA7E-A7263CC25587}"/>
  <pageMargins left="0.7" right="0.7" top="0.75" bottom="0.75" header="0.3" footer="0.3"/>
  <pageSetup paperSize="9" scale="33" orientation="landscape" horizontalDpi="300" verticalDpi="300" r:id="rId1"/>
  <headerFooter>
    <oddFooter>&amp;L&amp;1#&amp;"Calibri"&amp;10&amp;K000000Official</oddFoot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Document Register</vt:lpstr>
    </vt:vector>
  </TitlesOfParts>
  <Company>TransGrid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Gough</dc:creator>
  <cp:keywords>Transgrid.Data.Classification:#Official#</cp:keywords>
  <cp:lastModifiedBy>Mullins, Sean</cp:lastModifiedBy>
  <cp:lastPrinted>2016-11-07T22:55:14Z</cp:lastPrinted>
  <dcterms:created xsi:type="dcterms:W3CDTF">2016-09-20T05:00:54Z</dcterms:created>
  <dcterms:modified xsi:type="dcterms:W3CDTF">2023-06-30T04:20:59Z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7f0af12a-f8ec-4fd3-baa3-80ecefeb75e6</vt:lpwstr>
  </property>
  <property fmtid="{D5CDD505-2E9C-101B-9397-08002B2CF9AE}" pid="3" name="TransgridDataClassifierFirst">
    <vt:lpwstr>P88206</vt:lpwstr>
  </property>
  <property fmtid="{D5CDD505-2E9C-101B-9397-08002B2CF9AE}" pid="4" name="TransgridDataClassifierLast">
    <vt:lpwstr>P88206</vt:lpwstr>
  </property>
  <property fmtid="{D5CDD505-2E9C-101B-9397-08002B2CF9AE}" pid="5" name="TransgridDataClassifierLastDate">
    <vt:lpwstr>2022-10-25</vt:lpwstr>
  </property>
  <property fmtid="{D5CDD505-2E9C-101B-9397-08002B2CF9AE}" pid="6" name="TransgridDataClassification">
    <vt:lpwstr>#Official#</vt:lpwstr>
  </property>
  <property fmtid="{D5CDD505-2E9C-101B-9397-08002B2CF9AE}" pid="7" name="MSIP_Label_ffbb8737-76c2-46a2-9d9b-f1a14753db75_Enabled">
    <vt:lpwstr>true</vt:lpwstr>
  </property>
  <property fmtid="{D5CDD505-2E9C-101B-9397-08002B2CF9AE}" pid="8" name="MSIP_Label_ffbb8737-76c2-46a2-9d9b-f1a14753db75_SetDate">
    <vt:lpwstr>2023-06-30T03:30:17Z</vt:lpwstr>
  </property>
  <property fmtid="{D5CDD505-2E9C-101B-9397-08002B2CF9AE}" pid="9" name="MSIP_Label_ffbb8737-76c2-46a2-9d9b-f1a14753db75_Method">
    <vt:lpwstr>Privileged</vt:lpwstr>
  </property>
  <property fmtid="{D5CDD505-2E9C-101B-9397-08002B2CF9AE}" pid="10" name="MSIP_Label_ffbb8737-76c2-46a2-9d9b-f1a14753db75_Name">
    <vt:lpwstr>Public</vt:lpwstr>
  </property>
  <property fmtid="{D5CDD505-2E9C-101B-9397-08002B2CF9AE}" pid="11" name="MSIP_Label_ffbb8737-76c2-46a2-9d9b-f1a14753db75_SiteId">
    <vt:lpwstr>59ee855e-7930-433f-a581-82f192afe1cc</vt:lpwstr>
  </property>
  <property fmtid="{D5CDD505-2E9C-101B-9397-08002B2CF9AE}" pid="12" name="MSIP_Label_ffbb8737-76c2-46a2-9d9b-f1a14753db75_ActionId">
    <vt:lpwstr>8da786d4-7d83-4500-b7b4-dc6cd170f649</vt:lpwstr>
  </property>
  <property fmtid="{D5CDD505-2E9C-101B-9397-08002B2CF9AE}" pid="13" name="MSIP_Label_ffbb8737-76c2-46a2-9d9b-f1a14753db75_ContentBits">
    <vt:lpwstr>2</vt:lpwstr>
  </property>
</Properties>
</file>