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3-28 Revised Rev Proposal\0.00 RRP Submission\0. Revised Revenue Proposal documents\"/>
    </mc:Choice>
  </mc:AlternateContent>
  <xr:revisionPtr revIDLastSave="0" documentId="8_{99DF04A1-F983-4851-BC39-F253355851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RP Document Register" sheetId="6" r:id="rId1"/>
  </sheets>
  <definedNames>
    <definedName name="_xlnm._FilterDatabase" localSheetId="0" hidden="1">'RRP Document Register'!$A$3:$H$129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6" l="1"/>
  <c r="B34" i="6"/>
  <c r="B8" i="6" l="1"/>
  <c r="B25" i="6" l="1"/>
  <c r="B36" i="6" l="1"/>
  <c r="B33" i="6" l="1"/>
  <c r="B42" i="6"/>
  <c r="B39" i="6"/>
  <c r="B72" i="6"/>
  <c r="B38" i="6"/>
  <c r="B49" i="6"/>
  <c r="B92" i="6"/>
  <c r="B124" i="6"/>
  <c r="B74" i="6"/>
  <c r="B45" i="6"/>
  <c r="B94" i="6"/>
  <c r="B127" i="6"/>
  <c r="G19" i="6" l="1"/>
  <c r="G18" i="6"/>
  <c r="G17" i="6"/>
  <c r="G16" i="6"/>
  <c r="G15" i="6"/>
  <c r="G14" i="6"/>
  <c r="G13" i="6"/>
  <c r="B85" i="6"/>
  <c r="B89" i="6"/>
  <c r="B90" i="6"/>
  <c r="B50" i="6"/>
  <c r="B51" i="6"/>
  <c r="B77" i="6"/>
  <c r="B78" i="6"/>
  <c r="B68" i="6"/>
  <c r="B67" i="6"/>
  <c r="B66" i="6"/>
  <c r="B65" i="6"/>
  <c r="B58" i="6"/>
  <c r="B57" i="6"/>
  <c r="B64" i="6"/>
  <c r="B63" i="6"/>
  <c r="B71" i="6"/>
  <c r="B37" i="6"/>
  <c r="B41" i="6"/>
  <c r="B40" i="6"/>
  <c r="B47" i="6"/>
  <c r="B91" i="6"/>
  <c r="B62" i="6"/>
  <c r="B73" i="6"/>
  <c r="B70" i="6"/>
  <c r="B61" i="6"/>
  <c r="B59" i="6"/>
  <c r="B56" i="6"/>
  <c r="B52" i="6"/>
  <c r="B53" i="6"/>
  <c r="B88" i="6"/>
  <c r="B87" i="6"/>
  <c r="B55" i="6"/>
  <c r="B60" i="6"/>
  <c r="B76" i="6"/>
  <c r="B69" i="6"/>
  <c r="B54" i="6"/>
  <c r="B93" i="6"/>
  <c r="B75" i="6"/>
  <c r="B48" i="6"/>
  <c r="B129" i="6"/>
  <c r="B43" i="6"/>
  <c r="B86" i="6"/>
  <c r="B84" i="6"/>
  <c r="B83" i="6"/>
  <c r="B82" i="6"/>
  <c r="B81" i="6"/>
  <c r="B80" i="6"/>
  <c r="B79" i="6"/>
  <c r="B21" i="6"/>
  <c r="B121" i="6"/>
  <c r="B44" i="6" l="1"/>
  <c r="B35" i="6"/>
  <c r="B19" i="6" l="1"/>
  <c r="B128" i="6"/>
  <c r="G126" i="6"/>
  <c r="B126" i="6"/>
  <c r="G125" i="6"/>
  <c r="B125" i="6"/>
  <c r="B123" i="6"/>
  <c r="G122" i="6"/>
  <c r="B122" i="6"/>
  <c r="B120" i="6"/>
  <c r="G119" i="6"/>
  <c r="B119" i="6"/>
  <c r="G118" i="6"/>
  <c r="B118" i="6"/>
  <c r="G117" i="6"/>
  <c r="B117" i="6"/>
  <c r="G116" i="6"/>
  <c r="B116" i="6"/>
  <c r="G115" i="6"/>
  <c r="B115" i="6"/>
  <c r="G114" i="6"/>
  <c r="B114" i="6"/>
  <c r="G113" i="6"/>
  <c r="B113" i="6"/>
  <c r="G112" i="6"/>
  <c r="B112" i="6"/>
  <c r="G111" i="6"/>
  <c r="B111" i="6"/>
  <c r="G110" i="6"/>
  <c r="B110" i="6"/>
  <c r="G109" i="6"/>
  <c r="B109" i="6"/>
  <c r="G108" i="6"/>
  <c r="B108" i="6"/>
  <c r="G107" i="6"/>
  <c r="B107" i="6"/>
  <c r="G106" i="6"/>
  <c r="B106" i="6"/>
  <c r="G105" i="6"/>
  <c r="B105" i="6"/>
  <c r="G104" i="6"/>
  <c r="B104" i="6"/>
  <c r="G103" i="6"/>
  <c r="B103" i="6"/>
  <c r="G102" i="6"/>
  <c r="B102" i="6"/>
  <c r="G101" i="6"/>
  <c r="B101" i="6"/>
  <c r="G100" i="6"/>
  <c r="B100" i="6"/>
  <c r="G99" i="6"/>
  <c r="B99" i="6"/>
  <c r="G98" i="6"/>
  <c r="B98" i="6"/>
  <c r="G97" i="6"/>
  <c r="B97" i="6"/>
  <c r="G96" i="6"/>
  <c r="B96" i="6"/>
  <c r="B26" i="6"/>
  <c r="B28" i="6"/>
  <c r="B31" i="6"/>
  <c r="B30" i="6"/>
  <c r="B27" i="6"/>
  <c r="B29" i="6"/>
  <c r="B24" i="6"/>
  <c r="B23" i="6"/>
  <c r="B20" i="6"/>
  <c r="B18" i="6"/>
  <c r="B17" i="6"/>
  <c r="B16" i="6"/>
  <c r="B15" i="6"/>
  <c r="B14" i="6"/>
  <c r="B13" i="6"/>
  <c r="B12" i="6"/>
  <c r="B10" i="6"/>
  <c r="B7" i="6"/>
  <c r="B6" i="6"/>
  <c r="B5" i="6"/>
</calcChain>
</file>

<file path=xl/sharedStrings.xml><?xml version="1.0" encoding="utf-8"?>
<sst xmlns="http://schemas.openxmlformats.org/spreadsheetml/2006/main" count="495" uniqueCount="146">
  <si>
    <t>Author</t>
  </si>
  <si>
    <t>Revenue Proposal</t>
  </si>
  <si>
    <t>Document Register</t>
  </si>
  <si>
    <t>Confidentiality</t>
  </si>
  <si>
    <t>Regulatory Information Notice</t>
  </si>
  <si>
    <t>Model</t>
  </si>
  <si>
    <t xml:space="preserve">Category </t>
  </si>
  <si>
    <t xml:space="preserve">Date </t>
  </si>
  <si>
    <t>File Name</t>
  </si>
  <si>
    <t>Doument Title</t>
  </si>
  <si>
    <t>Documents</t>
  </si>
  <si>
    <t>Confidentiality claims</t>
  </si>
  <si>
    <t>Total Pages</t>
  </si>
  <si>
    <t>Number of pages redacted</t>
  </si>
  <si>
    <t xml:space="preserve">Public / Confidential </t>
  </si>
  <si>
    <t>PwC</t>
  </si>
  <si>
    <t>Models</t>
  </si>
  <si>
    <t>GHD</t>
  </si>
  <si>
    <t>Cost Allocation Methodology</t>
  </si>
  <si>
    <t>Supporting information - Attachments</t>
  </si>
  <si>
    <t>Attachment</t>
  </si>
  <si>
    <t>AEMO</t>
  </si>
  <si>
    <t>BIS Oxford Economics</t>
  </si>
  <si>
    <t>HoustonKemp</t>
  </si>
  <si>
    <t>Transgrid</t>
  </si>
  <si>
    <t>KPMG</t>
  </si>
  <si>
    <t>PUBLIC</t>
  </si>
  <si>
    <t>CONFIDENTIAL</t>
  </si>
  <si>
    <t>CutlerMerz</t>
  </si>
  <si>
    <t>Supporting information - Business cases</t>
  </si>
  <si>
    <t>Repex business case</t>
  </si>
  <si>
    <t>Augex business case</t>
  </si>
  <si>
    <t>Transgrid 2023-28 Revised  Revenue Proposal Document Register</t>
  </si>
  <si>
    <t xml:space="preserve">2023-28 Revised Revenue Proposal RIN Workbook 1 Forecast </t>
  </si>
  <si>
    <t>2023-28 Revised Revenue Proposal RIN Workbook 2 MIC - 2015</t>
  </si>
  <si>
    <t>2023-28 Revised Revenue Proposal RIN Workbook 2 MIC - 2016</t>
  </si>
  <si>
    <t>2023-28 Revised Revenue Proposal RIN Workbook 2 MIC - 2017</t>
  </si>
  <si>
    <t>2023-28 Revised Revenue Proposal RIN Workbook 2 MIC - 2018</t>
  </si>
  <si>
    <t>2023-28 Revised Revenue Proposal RIN Workbook 2 MIC - 2019</t>
  </si>
  <si>
    <t>2023-28 Revised Revenue Proposal RIN Workbook 2 MIC - 2020</t>
  </si>
  <si>
    <t>2023-28 Revised Revenue Proposal RIN Workbook 2 MIC - 2021</t>
  </si>
  <si>
    <t>2023-28 Revised Revenue Proposal RIN Basis of Preparation</t>
  </si>
  <si>
    <t>Cyber security business case</t>
  </si>
  <si>
    <t>OER-1316 Rev 7 Maintain voltage in Beryl area</t>
  </si>
  <si>
    <t>OER-N2176 Rev 3 Uprating DNT 330-132kV Transformers</t>
  </si>
  <si>
    <t>OER-N2393 Rev 3 Maintain Voltage in South Western Subsystem</t>
  </si>
  <si>
    <t>OER-N2471 Rev 2 Increase Capacity in Yass Transformers</t>
  </si>
  <si>
    <t>OER-N2636 Rev 1 PMUs NSW Oscillation Monitoring</t>
  </si>
  <si>
    <t>OER-N2645 Rev 3 Maintain voltage in Alpine area</t>
  </si>
  <si>
    <t>Deep Dive Workshop 1 Stakeholder Engagement Report</t>
  </si>
  <si>
    <t>Deep Dive Workshop 2 Stakeholder Engagement Report</t>
  </si>
  <si>
    <t>Deep Dive Workshop 3 Stakeholder Engagement Report</t>
  </si>
  <si>
    <t>Deep Dive Workshop 4 Stakeholder Engagement Report</t>
  </si>
  <si>
    <t>Deep Dive Workshop 5 Stakeholder Engagement Report</t>
  </si>
  <si>
    <t>Deep Dive Workshop 6 Stakeholder Engagement Report</t>
  </si>
  <si>
    <t>2023-28 Revised Revenue Proposal RIN Assurance Report</t>
  </si>
  <si>
    <t>2023-28 Revised Revenue Proposal</t>
  </si>
  <si>
    <t>2023-28 Revised Revenue Proposal (Confidential)</t>
  </si>
  <si>
    <t>2023-28 Revised Revenue Proposal Document Register</t>
  </si>
  <si>
    <t xml:space="preserve">Deloitte </t>
  </si>
  <si>
    <t>System security business case</t>
  </si>
  <si>
    <t>PowerRunner</t>
  </si>
  <si>
    <t>System Security Roadmap technical report</t>
  </si>
  <si>
    <t>System Security Roadmap assurance report</t>
  </si>
  <si>
    <t>University of Melbourne</t>
  </si>
  <si>
    <t xml:space="preserve">Bushfire consequence modelling </t>
  </si>
  <si>
    <t>2021-22 Unit Rates Update Review</t>
  </si>
  <si>
    <t>Repex metrics review</t>
  </si>
  <si>
    <t>Line 86 Capex Independent Assessment</t>
  </si>
  <si>
    <t>Anti-climb Barriers Duty of Care Demonstration</t>
  </si>
  <si>
    <t>KWM</t>
  </si>
  <si>
    <t>Work Health and Safety and Public Liability Legal Advice</t>
  </si>
  <si>
    <t>330kV Low Spans Duty of Care Demonstration</t>
  </si>
  <si>
    <t>132kV Low Spans Duty of Care Demonstration</t>
  </si>
  <si>
    <t>Asbestos Paint on Towers Duty of Care Demonstration</t>
  </si>
  <si>
    <t>Line 11 Tower Replacement Option Assessment</t>
  </si>
  <si>
    <t>Line 94U Refurbishment Cost Benchmarking Assessment</t>
  </si>
  <si>
    <t>Unit rate update for four recently completed RIT-Ts</t>
  </si>
  <si>
    <t>2023-28 Deliverability Plan</t>
  </si>
  <si>
    <t>PMU NER 4.11.1(d) notice</t>
  </si>
  <si>
    <t>PMU Notice Attachment 1 NSW PMU Specification</t>
  </si>
  <si>
    <t>PMU Cost Benefit Analysis for NSW region</t>
  </si>
  <si>
    <t>Supply to Panorama Area Independent Demand Forecast Review</t>
  </si>
  <si>
    <t>Bathurst, Orange and Parkes Area Stage 2 Independent Demand Forecast Review</t>
  </si>
  <si>
    <t>Maintaining Reliable Supply to North West Slopes Area Independent Demand Forecast Review</t>
  </si>
  <si>
    <t>Moree SAP Contingent Project Independent Demand Forecast Review</t>
  </si>
  <si>
    <t>Labour Escalation Forecasts to 2027-28</t>
  </si>
  <si>
    <t>Repex and Augex business cases review</t>
  </si>
  <si>
    <t>2023-28 Revenue Proposal Phase 2 Engagement Plan</t>
  </si>
  <si>
    <t>Transgrid Cyber and Physical Security AER Pricing Review Opinion Letter</t>
  </si>
  <si>
    <t>Pacific Talent Partners</t>
  </si>
  <si>
    <t xml:space="preserve">Renumeration Benchmarking Report Digital &amp; Technology </t>
  </si>
  <si>
    <t>Gartner</t>
  </si>
  <si>
    <t>Transgrid's ICT Expenditure Review</t>
  </si>
  <si>
    <t>Proactively Manage the Impact of SaaS on Opex and Capex</t>
  </si>
  <si>
    <t>End Consumer Survey Final Report</t>
  </si>
  <si>
    <t>NCIPAP business case</t>
  </si>
  <si>
    <t>OER-N2746 Rev 1 Supply to Panorama area</t>
  </si>
  <si>
    <t>OER-1164 Rev 2 Transmission Line Asbestos Paint</t>
  </si>
  <si>
    <t>OER-1600 Rev 4 Line 11 Tower Replacement</t>
  </si>
  <si>
    <t>OER-N2345 Rev 5 FY24-28 Circuit Breaker Renewal Program</t>
  </si>
  <si>
    <t>OER-N2404 Rev 2 FY24-28 INV Transformer Program</t>
  </si>
  <si>
    <t>OER-N2404 Rev 3 FY24-28 MUR Transformer Program</t>
  </si>
  <si>
    <t>OER-N2404 Rev 4 FY24-28 PMA Transformer Program</t>
  </si>
  <si>
    <t>OER-N2404 Rev 4 FY24-28 RGV Transformer Program</t>
  </si>
  <si>
    <t>OER-N2405 Rev 2 FY24-28 LT1 Secondary Systems Renewal</t>
  </si>
  <si>
    <t>OER-N2421 Rev 4 Molong No1 Transformer Renewal</t>
  </si>
  <si>
    <t>OER-N2422 Rev 3 Tamworth Transformer Renewals</t>
  </si>
  <si>
    <t>OER-N2423 Rev 4 Yass No3 Transformer Renewal</t>
  </si>
  <si>
    <t>OER-N2424 Rev 2 Tenterfield Transformer Renewals</t>
  </si>
  <si>
    <t>OER-N2425 Rev 2 TL Public Safety Compliance</t>
  </si>
  <si>
    <t>OER-N2430 Rev 2 FY24-28 FB2 Secondary Systems Renewal</t>
  </si>
  <si>
    <t>OER-N2431 Rev 2 FY24-28 NAM Secondary Systems Renewal</t>
  </si>
  <si>
    <t>OER-N2432 Rev 2 FY24-28 GN2 Secondary Systems Renewal</t>
  </si>
  <si>
    <t>OER-N2446 Rev 2 FY24-28 BRG Secondary Systems Renewal</t>
  </si>
  <si>
    <t>OER-N2582 Rev 3 Line 94U Refurb</t>
  </si>
  <si>
    <t>OER-N2609 Rev 2 Main Grid Low Spans</t>
  </si>
  <si>
    <t>OER-N2616 Rev 2 132kV TLs Low Spans</t>
  </si>
  <si>
    <t>OER-N2617 Rev 7 Substation Capital Spares</t>
  </si>
  <si>
    <t>Maintaining Reliable Supply to Bathurst, Orange and Parkes Area Independent Demand Forecast Review</t>
  </si>
  <si>
    <t>2023-28 Revised Revenue Proposal Confidentiality Claims</t>
  </si>
  <si>
    <t>2023-28 Revised Revenue Proposal Capex Model</t>
  </si>
  <si>
    <t>2023-28 Revised Revenue Proposal Opex Forecast Model</t>
  </si>
  <si>
    <t>2023-28 Revised Revenue Proposal Post-tax Revenue Model</t>
  </si>
  <si>
    <t>2023-28 Revised Revenue Proposal Roll-forward Model</t>
  </si>
  <si>
    <t>2023-28 Revised Revenue Proposal Efficiency Benefit Sharing Scheme Model</t>
  </si>
  <si>
    <t xml:space="preserve">2023-28 Revised Revenue Proposal Capital Expenditure Sharing Scheme Model </t>
  </si>
  <si>
    <t>OER-N2761 Rev 5 System Security Roadmap Technology and Human Resource uplift</t>
  </si>
  <si>
    <t>Secondary Systems Review for 2023-28 Revenue Proposal</t>
  </si>
  <si>
    <t>Transformer Review for 2023-28 Revenue Proposal</t>
  </si>
  <si>
    <t>OER-N2444 Rev 3 FY24-28 KCR Secondary Systems Renewal</t>
  </si>
  <si>
    <t>Repex benchmark comparison</t>
  </si>
  <si>
    <t>Enhanced Supply Chain, Personnel and Risk Management Plan Business Case Rev 1</t>
  </si>
  <si>
    <t>Contingent Projects Overview</t>
  </si>
  <si>
    <t>Maintain Voltage in Alpine Area Independent Demand Forecast  Review</t>
  </si>
  <si>
    <t>Maintain Voltage in Beryl Area Independent Demand Forecast Review</t>
  </si>
  <si>
    <t>PMU NER 4.11.1(d) and (e) notice</t>
  </si>
  <si>
    <t>Suspension of CESS for Project EnergyConnect</t>
  </si>
  <si>
    <t>ACIL Allen</t>
  </si>
  <si>
    <t>Transgrid TUOS</t>
  </si>
  <si>
    <t>Key Capex and Opex Assumptions Certification</t>
  </si>
  <si>
    <t>Compliance Documents</t>
  </si>
  <si>
    <t>Post-lodgement Stakeholder Engagement Report</t>
  </si>
  <si>
    <t>2023-28 Revised Revenue Proposal Depreciation Model</t>
  </si>
  <si>
    <t>2023-2028 Pricing Methodology</t>
  </si>
  <si>
    <t>Analysis update for Improving stability in South West NSW RIT-T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</si>
</sst>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7A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4">
    <xf numFmtId="0" fontId="0" fillId="0" borderId="0"/>
    <xf numFmtId="41" fontId="1" fillId="2" borderId="0" applyNumberFormat="0" applyFont="0" applyBorder="0" applyAlignment="0">
      <alignment horizontal="right"/>
    </xf>
    <xf numFmtId="41" fontId="1" fillId="2" borderId="0" applyNumberFormat="0" applyFont="0" applyBorder="0" applyAlignment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3" borderId="1">
      <alignment horizontal="center" vertical="center" wrapText="1"/>
    </xf>
    <xf numFmtId="0" fontId="3" fillId="0" borderId="0" applyNumberFormat="0" applyFill="0" applyBorder="0" applyAlignment="0" applyProtection="0">
      <alignment vertical="top"/>
      <protection locked="0"/>
    </xf>
    <xf numFmtId="41" fontId="1" fillId="5" borderId="0" applyFont="0" applyBorder="0" applyAlignment="0">
      <alignment horizontal="right"/>
      <protection locked="0"/>
    </xf>
    <xf numFmtId="41" fontId="1" fillId="5" borderId="0" applyFont="0" applyBorder="0" applyAlignment="0">
      <alignment horizontal="right"/>
      <protection locked="0"/>
    </xf>
    <xf numFmtId="164" fontId="1" fillId="6" borderId="0" applyFont="0" applyBorder="0">
      <alignment horizontal="right"/>
      <protection locked="0"/>
    </xf>
    <xf numFmtId="41" fontId="1" fillId="7" borderId="0" applyFont="0" applyBorder="0">
      <alignment horizontal="right"/>
      <protection locked="0"/>
    </xf>
    <xf numFmtId="0" fontId="1" fillId="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" borderId="0">
      <alignment vertical="center"/>
      <protection locked="0"/>
    </xf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9" borderId="0" xfId="0" applyFill="1"/>
    <xf numFmtId="0" fontId="6" fillId="9" borderId="0" xfId="0" applyFont="1" applyFill="1"/>
    <xf numFmtId="0" fontId="7" fillId="0" borderId="0" xfId="0" applyFont="1"/>
    <xf numFmtId="0" fontId="4" fillId="4" borderId="1" xfId="22" applyFont="1" applyBorder="1">
      <alignment vertical="center"/>
      <protection locked="0"/>
    </xf>
    <xf numFmtId="14" fontId="0" fillId="0" borderId="1" xfId="0" applyNumberFormat="1" applyBorder="1"/>
    <xf numFmtId="0" fontId="8" fillId="0" borderId="0" xfId="0" applyFont="1"/>
    <xf numFmtId="0" fontId="4" fillId="4" borderId="1" xfId="22" applyFont="1" applyBorder="1" applyAlignment="1">
      <alignment vertical="center" wrapText="1"/>
      <protection locked="0"/>
    </xf>
    <xf numFmtId="0" fontId="0" fillId="0" borderId="0" xfId="0"/>
    <xf numFmtId="0" fontId="9" fillId="0" borderId="1" xfId="0" applyFont="1" applyBorder="1"/>
    <xf numFmtId="0" fontId="5" fillId="9" borderId="2" xfId="0" applyFont="1" applyFill="1" applyBorder="1" applyAlignment="1"/>
    <xf numFmtId="0" fontId="5" fillId="9" borderId="3" xfId="0" applyFont="1" applyFill="1" applyBorder="1" applyAlignment="1"/>
    <xf numFmtId="0" fontId="5" fillId="9" borderId="4" xfId="0" applyFont="1" applyFill="1" applyBorder="1" applyAlignment="1"/>
    <xf numFmtId="0" fontId="0" fillId="0" borderId="1" xfId="0" applyFill="1" applyBorder="1"/>
    <xf numFmtId="14" fontId="0" fillId="0" borderId="1" xfId="0" applyNumberFormat="1" applyFill="1" applyBorder="1"/>
    <xf numFmtId="0" fontId="9" fillId="0" borderId="1" xfId="0" applyFont="1" applyFill="1" applyBorder="1"/>
    <xf numFmtId="14" fontId="9" fillId="0" borderId="1" xfId="0" applyNumberFormat="1" applyFont="1" applyBorder="1"/>
    <xf numFmtId="14" fontId="9" fillId="0" borderId="1" xfId="0" applyNumberFormat="1" applyFont="1" applyFill="1" applyBorder="1"/>
    <xf numFmtId="0" fontId="0" fillId="0" borderId="0" xfId="0" applyFill="1"/>
    <xf numFmtId="0" fontId="11" fillId="0" borderId="0" xfId="0" applyFont="1"/>
    <xf numFmtId="0" fontId="0" fillId="0" borderId="5" xfId="0" applyFill="1" applyBorder="1"/>
    <xf numFmtId="9" fontId="0" fillId="0" borderId="0" xfId="23" applyFont="1"/>
  </cellXfs>
  <cellStyles count="24">
    <cellStyle name="Blockout" xfId="1" xr:uid="{00000000-0005-0000-0000-000000000000}"/>
    <cellStyle name="Blockout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ms_ColumnHGrey" xfId="7" xr:uid="{00000000-0005-0000-0000-000006000000}"/>
    <cellStyle name="Hyperlink 2" xfId="8" xr:uid="{00000000-0005-0000-0000-000007000000}"/>
    <cellStyle name="Input1" xfId="9" xr:uid="{00000000-0005-0000-0000-000008000000}"/>
    <cellStyle name="Input1 2" xfId="10" xr:uid="{00000000-0005-0000-0000-000009000000}"/>
    <cellStyle name="Input2" xfId="11" xr:uid="{00000000-0005-0000-0000-00000A000000}"/>
    <cellStyle name="Input3" xfId="12" xr:uid="{00000000-0005-0000-0000-00000B000000}"/>
    <cellStyle name="Normal" xfId="0" builtinId="0"/>
    <cellStyle name="Normal 16" xfId="13" xr:uid="{00000000-0005-0000-0000-00000D000000}"/>
    <cellStyle name="Normal 2" xfId="14" xr:uid="{00000000-0005-0000-0000-00000E000000}"/>
    <cellStyle name="Normal 2 2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5" xfId="19" xr:uid="{00000000-0005-0000-0000-000013000000}"/>
    <cellStyle name="Normal 6" xfId="20" xr:uid="{00000000-0005-0000-0000-000014000000}"/>
    <cellStyle name="Percent" xfId="23" builtinId="5"/>
    <cellStyle name="Style 1" xfId="21" xr:uid="{00000000-0005-0000-0000-000015000000}"/>
    <cellStyle name="TableLvl3" xfId="22" xr:uid="{00000000-0005-0000-0000-000016000000}"/>
  </cellStyles>
  <dxfs count="0"/>
  <tableStyles count="0" defaultTableStyle="TableStyleMedium2" defaultPivotStyle="PivotStyleLight16"/>
  <colors>
    <mruColors>
      <color rgb="FF47A843"/>
      <color rgb="FFB2D8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C7D2-29D0-45D2-BA7E-A7263CC25587}">
  <dimension ref="A1:K131"/>
  <sheetViews>
    <sheetView tabSelected="1" topLeftCell="A103" zoomScale="90" zoomScaleNormal="90" workbookViewId="0">
      <selection activeCell="I133" sqref="I133"/>
    </sheetView>
  </sheetViews>
  <sheetFormatPr defaultRowHeight="15" x14ac:dyDescent="0.25"/>
  <cols>
    <col min="1" max="1" width="25" style="9" customWidth="1"/>
    <col min="2" max="2" width="100.42578125" style="9" customWidth="1"/>
    <col min="3" max="3" width="13.42578125" style="9" customWidth="1"/>
    <col min="4" max="4" width="76.140625" style="9" customWidth="1"/>
    <col min="5" max="5" width="12.140625" style="9" customWidth="1"/>
    <col min="6" max="6" width="15.28515625" style="9" customWidth="1"/>
    <col min="7" max="7" width="16.28515625" style="9" customWidth="1"/>
    <col min="8" max="8" width="8.85546875" style="9" customWidth="1"/>
    <col min="9" max="16384" width="9.140625" style="9"/>
  </cols>
  <sheetData>
    <row r="1" spans="1:11" s="2" customFormat="1" ht="32.25" customHeight="1" x14ac:dyDescent="0.35">
      <c r="A1" s="3" t="s">
        <v>32</v>
      </c>
    </row>
    <row r="2" spans="1:11" x14ac:dyDescent="0.25">
      <c r="B2" s="7"/>
    </row>
    <row r="3" spans="1:11" s="4" customFormat="1" ht="31.5" x14ac:dyDescent="0.3">
      <c r="A3" s="5" t="s">
        <v>6</v>
      </c>
      <c r="B3" s="5" t="s">
        <v>8</v>
      </c>
      <c r="C3" s="5" t="s">
        <v>0</v>
      </c>
      <c r="D3" s="5" t="s">
        <v>9</v>
      </c>
      <c r="E3" s="5" t="s">
        <v>7</v>
      </c>
      <c r="F3" s="8" t="s">
        <v>14</v>
      </c>
      <c r="G3" s="8" t="s">
        <v>13</v>
      </c>
      <c r="H3" s="8" t="s">
        <v>12</v>
      </c>
    </row>
    <row r="4" spans="1:11" x14ac:dyDescent="0.25">
      <c r="A4" s="11" t="s">
        <v>10</v>
      </c>
      <c r="B4" s="12"/>
      <c r="C4" s="12"/>
      <c r="D4" s="12"/>
      <c r="E4" s="12"/>
      <c r="F4" s="12"/>
      <c r="G4" s="12"/>
      <c r="H4" s="12"/>
      <c r="J4" s="22"/>
      <c r="K4" s="22"/>
    </row>
    <row r="5" spans="1:11" x14ac:dyDescent="0.25">
      <c r="A5" s="1" t="s">
        <v>1</v>
      </c>
      <c r="B5" s="1" t="str">
        <f t="shared" ref="B5:B7" si="0">CONCATENATE(C5," - ", D5," - ",TEXT(E5,"d mmm yyyy")," - ",F5)</f>
        <v>Transgrid - 2023-28 Revised Revenue Proposal - 2 Dec 2022 - PUBLIC</v>
      </c>
      <c r="C5" s="1" t="s">
        <v>24</v>
      </c>
      <c r="D5" s="14" t="s">
        <v>56</v>
      </c>
      <c r="E5" s="6">
        <v>44897</v>
      </c>
      <c r="F5" s="1" t="s">
        <v>26</v>
      </c>
      <c r="G5" s="14">
        <v>8</v>
      </c>
      <c r="H5" s="14">
        <v>190</v>
      </c>
    </row>
    <row r="6" spans="1:11" x14ac:dyDescent="0.25">
      <c r="A6" s="1" t="s">
        <v>1</v>
      </c>
      <c r="B6" s="1" t="str">
        <f t="shared" si="0"/>
        <v>Transgrid - 2023-28 Revised Revenue Proposal (Confidential) - 2 Dec 2022 - CONFIDENTIAL</v>
      </c>
      <c r="C6" s="1" t="s">
        <v>24</v>
      </c>
      <c r="D6" s="14" t="s">
        <v>57</v>
      </c>
      <c r="E6" s="6">
        <v>44897</v>
      </c>
      <c r="F6" s="1" t="s">
        <v>27</v>
      </c>
      <c r="G6" s="14"/>
      <c r="H6" s="16"/>
    </row>
    <row r="7" spans="1:11" x14ac:dyDescent="0.25">
      <c r="A7" s="1" t="s">
        <v>2</v>
      </c>
      <c r="B7" s="1" t="str">
        <f t="shared" si="0"/>
        <v>Transgrid - 2023-28 Revised Revenue Proposal Document Register - 2 Dec 2022 - PUBLIC</v>
      </c>
      <c r="C7" s="1" t="s">
        <v>24</v>
      </c>
      <c r="D7" s="14" t="s">
        <v>58</v>
      </c>
      <c r="E7" s="6">
        <v>44897</v>
      </c>
      <c r="F7" s="1" t="s">
        <v>26</v>
      </c>
      <c r="G7" s="14">
        <v>0</v>
      </c>
      <c r="H7" s="14">
        <v>1</v>
      </c>
    </row>
    <row r="8" spans="1:11" x14ac:dyDescent="0.25">
      <c r="A8" s="1" t="s">
        <v>141</v>
      </c>
      <c r="B8" s="1" t="str">
        <f t="shared" ref="B8" si="1">CONCATENATE(C8," - ", D8," - ",TEXT(E8,"d mmm yyyy")," - ",F8)</f>
        <v>Transgrid - Key Capex and Opex Assumptions Certification - 2 Dec 2022 - PUBLIC</v>
      </c>
      <c r="C8" s="1" t="s">
        <v>24</v>
      </c>
      <c r="D8" s="16" t="s">
        <v>140</v>
      </c>
      <c r="E8" s="6">
        <v>44897</v>
      </c>
      <c r="F8" s="1" t="s">
        <v>26</v>
      </c>
      <c r="G8" s="14">
        <v>0</v>
      </c>
      <c r="H8" s="14">
        <v>1</v>
      </c>
    </row>
    <row r="9" spans="1:11" x14ac:dyDescent="0.25">
      <c r="A9" s="11" t="s">
        <v>11</v>
      </c>
      <c r="B9" s="12"/>
      <c r="C9" s="12"/>
      <c r="D9" s="12"/>
      <c r="E9" s="12"/>
      <c r="F9" s="12"/>
      <c r="G9" s="12"/>
      <c r="H9" s="13"/>
    </row>
    <row r="10" spans="1:11" x14ac:dyDescent="0.25">
      <c r="A10" s="1" t="s">
        <v>3</v>
      </c>
      <c r="B10" s="1" t="str">
        <f t="shared" ref="B10:B31" si="2">CONCATENATE(C10," - ", D10," - ",TEXT(E10,"d mmm yyyy")," - ",F10)</f>
        <v>Transgrid - 2023-28 Revised Revenue Proposal Confidentiality Claims - 2 Dec 2022 - PUBLIC</v>
      </c>
      <c r="C10" s="1" t="s">
        <v>24</v>
      </c>
      <c r="D10" s="14" t="s">
        <v>120</v>
      </c>
      <c r="E10" s="6">
        <v>44897</v>
      </c>
      <c r="F10" s="1" t="s">
        <v>26</v>
      </c>
      <c r="G10" s="1">
        <v>0</v>
      </c>
      <c r="H10" s="14">
        <v>19</v>
      </c>
    </row>
    <row r="11" spans="1:11" x14ac:dyDescent="0.25">
      <c r="A11" s="11" t="s">
        <v>4</v>
      </c>
      <c r="B11" s="12"/>
      <c r="C11" s="12"/>
      <c r="D11" s="12"/>
      <c r="E11" s="12"/>
      <c r="F11" s="12"/>
      <c r="G11" s="12"/>
      <c r="H11" s="12"/>
      <c r="J11" s="22"/>
      <c r="K11" s="22"/>
    </row>
    <row r="12" spans="1:11" x14ac:dyDescent="0.25">
      <c r="A12" s="1" t="s">
        <v>4</v>
      </c>
      <c r="B12" s="1" t="str">
        <f t="shared" si="2"/>
        <v>Transgrid - 2023-28 Revised Revenue Proposal RIN Workbook 1 Forecast  - 30 Aug 2022 - PUBLIC</v>
      </c>
      <c r="C12" s="1" t="s">
        <v>24</v>
      </c>
      <c r="D12" s="1" t="s">
        <v>33</v>
      </c>
      <c r="E12" s="6">
        <v>44803</v>
      </c>
      <c r="F12" s="1" t="s">
        <v>26</v>
      </c>
      <c r="G12" s="1">
        <v>0</v>
      </c>
      <c r="H12" s="1">
        <v>3</v>
      </c>
    </row>
    <row r="13" spans="1:11" x14ac:dyDescent="0.25">
      <c r="A13" s="1" t="s">
        <v>4</v>
      </c>
      <c r="B13" s="1" t="str">
        <f t="shared" si="2"/>
        <v>Transgrid - 2023-28 Revised Revenue Proposal RIN Workbook 2 MIC - 2015 - 30 Aug 2022 - PUBLIC</v>
      </c>
      <c r="C13" s="1" t="s">
        <v>24</v>
      </c>
      <c r="D13" s="1" t="s">
        <v>34</v>
      </c>
      <c r="E13" s="6">
        <v>44803</v>
      </c>
      <c r="F13" s="1" t="s">
        <v>26</v>
      </c>
      <c r="G13" s="1">
        <f t="shared" ref="G13:G19" si="3">IF(F13="Public",0,"X")</f>
        <v>0</v>
      </c>
      <c r="H13" s="1">
        <v>4</v>
      </c>
    </row>
    <row r="14" spans="1:11" ht="15.75" customHeight="1" x14ac:dyDescent="0.25">
      <c r="A14" s="1" t="s">
        <v>4</v>
      </c>
      <c r="B14" s="1" t="str">
        <f t="shared" si="2"/>
        <v>Transgrid - 2023-28 Revised Revenue Proposal RIN Workbook 2 MIC - 2016 - 30 Aug 2022 - PUBLIC</v>
      </c>
      <c r="C14" s="1" t="s">
        <v>24</v>
      </c>
      <c r="D14" s="1" t="s">
        <v>35</v>
      </c>
      <c r="E14" s="6">
        <v>44803</v>
      </c>
      <c r="F14" s="1" t="s">
        <v>26</v>
      </c>
      <c r="G14" s="1">
        <f t="shared" si="3"/>
        <v>0</v>
      </c>
      <c r="H14" s="1">
        <v>4</v>
      </c>
    </row>
    <row r="15" spans="1:11" ht="15.75" customHeight="1" x14ac:dyDescent="0.25">
      <c r="A15" s="1" t="s">
        <v>4</v>
      </c>
      <c r="B15" s="1" t="str">
        <f t="shared" si="2"/>
        <v>Transgrid - 2023-28 Revised Revenue Proposal RIN Workbook 2 MIC - 2017 - 30 Aug 2022 - PUBLIC</v>
      </c>
      <c r="C15" s="1" t="s">
        <v>24</v>
      </c>
      <c r="D15" s="1" t="s">
        <v>36</v>
      </c>
      <c r="E15" s="6">
        <v>44803</v>
      </c>
      <c r="F15" s="1" t="s">
        <v>26</v>
      </c>
      <c r="G15" s="1">
        <f t="shared" si="3"/>
        <v>0</v>
      </c>
      <c r="H15" s="1">
        <v>4</v>
      </c>
    </row>
    <row r="16" spans="1:11" x14ac:dyDescent="0.25">
      <c r="A16" s="1" t="s">
        <v>4</v>
      </c>
      <c r="B16" s="1" t="str">
        <f t="shared" si="2"/>
        <v>Transgrid - 2023-28 Revised Revenue Proposal RIN Workbook 2 MIC - 2018 - 30 Aug 2022 - PUBLIC</v>
      </c>
      <c r="C16" s="1" t="s">
        <v>24</v>
      </c>
      <c r="D16" s="1" t="s">
        <v>37</v>
      </c>
      <c r="E16" s="6">
        <v>44803</v>
      </c>
      <c r="F16" s="1" t="s">
        <v>26</v>
      </c>
      <c r="G16" s="1">
        <f t="shared" si="3"/>
        <v>0</v>
      </c>
      <c r="H16" s="1">
        <v>4</v>
      </c>
    </row>
    <row r="17" spans="1:11" x14ac:dyDescent="0.25">
      <c r="A17" s="1" t="s">
        <v>4</v>
      </c>
      <c r="B17" s="1" t="str">
        <f t="shared" si="2"/>
        <v>Transgrid - 2023-28 Revised Revenue Proposal RIN Workbook 2 MIC - 2019 - 30 Aug 2022 - PUBLIC</v>
      </c>
      <c r="C17" s="1" t="s">
        <v>24</v>
      </c>
      <c r="D17" s="1" t="s">
        <v>38</v>
      </c>
      <c r="E17" s="6">
        <v>44803</v>
      </c>
      <c r="F17" s="1" t="s">
        <v>26</v>
      </c>
      <c r="G17" s="1">
        <f t="shared" si="3"/>
        <v>0</v>
      </c>
      <c r="H17" s="1">
        <v>4</v>
      </c>
    </row>
    <row r="18" spans="1:11" x14ac:dyDescent="0.25">
      <c r="A18" s="1" t="s">
        <v>4</v>
      </c>
      <c r="B18" s="1" t="str">
        <f t="shared" si="2"/>
        <v>Transgrid - 2023-28 Revised Revenue Proposal RIN Workbook 2 MIC - 2020 - 30 Aug 2022 - PUBLIC</v>
      </c>
      <c r="C18" s="1" t="s">
        <v>24</v>
      </c>
      <c r="D18" s="1" t="s">
        <v>39</v>
      </c>
      <c r="E18" s="6">
        <v>44803</v>
      </c>
      <c r="F18" s="1" t="s">
        <v>26</v>
      </c>
      <c r="G18" s="1">
        <f t="shared" si="3"/>
        <v>0</v>
      </c>
      <c r="H18" s="1">
        <v>4</v>
      </c>
    </row>
    <row r="19" spans="1:11" x14ac:dyDescent="0.25">
      <c r="A19" s="1" t="s">
        <v>4</v>
      </c>
      <c r="B19" s="1" t="str">
        <f t="shared" ref="B19" si="4">CONCATENATE(C19," - ", D19," - ",TEXT(E19,"d mmm yyyy")," - ",F19)</f>
        <v>Transgrid - 2023-28 Revised Revenue Proposal RIN Workbook 2 MIC - 2021 - 30 Aug 2022 - PUBLIC</v>
      </c>
      <c r="C19" s="1" t="s">
        <v>24</v>
      </c>
      <c r="D19" s="1" t="s">
        <v>40</v>
      </c>
      <c r="E19" s="6">
        <v>44803</v>
      </c>
      <c r="F19" s="1" t="s">
        <v>26</v>
      </c>
      <c r="G19" s="1">
        <f t="shared" si="3"/>
        <v>0</v>
      </c>
      <c r="H19" s="1">
        <v>4</v>
      </c>
    </row>
    <row r="20" spans="1:11" x14ac:dyDescent="0.25">
      <c r="A20" s="1" t="s">
        <v>4</v>
      </c>
      <c r="B20" s="1" t="str">
        <f t="shared" si="2"/>
        <v>Transgrid - 2023-28 Revised Revenue Proposal RIN Basis of Preparation - 30 Aug 2022 - PUBLIC</v>
      </c>
      <c r="C20" s="1" t="s">
        <v>24</v>
      </c>
      <c r="D20" s="1" t="s">
        <v>41</v>
      </c>
      <c r="E20" s="6">
        <v>44803</v>
      </c>
      <c r="F20" s="1" t="s">
        <v>26</v>
      </c>
      <c r="G20" s="1">
        <v>0</v>
      </c>
      <c r="H20" s="1">
        <v>30</v>
      </c>
    </row>
    <row r="21" spans="1:11" x14ac:dyDescent="0.25">
      <c r="A21" s="1" t="s">
        <v>4</v>
      </c>
      <c r="B21" s="1" t="str">
        <f>CONCATENATE("Transgrid - ",C21," - ", D21," - ",TEXT(E21,"d mmm yyyy")," - ",F21)</f>
        <v>Transgrid - PwC - 2023-28 Revised Revenue Proposal RIN Assurance Report - 6 Oct 2022 - PUBLIC</v>
      </c>
      <c r="C21" s="1" t="s">
        <v>15</v>
      </c>
      <c r="D21" s="1" t="s">
        <v>55</v>
      </c>
      <c r="E21" s="6">
        <v>44840</v>
      </c>
      <c r="F21" s="1" t="s">
        <v>26</v>
      </c>
      <c r="G21" s="1">
        <v>0</v>
      </c>
      <c r="H21" s="14">
        <v>3</v>
      </c>
    </row>
    <row r="22" spans="1:11" x14ac:dyDescent="0.25">
      <c r="A22" s="11" t="s">
        <v>16</v>
      </c>
      <c r="B22" s="12"/>
      <c r="C22" s="12"/>
      <c r="D22" s="12"/>
      <c r="E22" s="12"/>
      <c r="F22" s="12"/>
      <c r="G22" s="12"/>
      <c r="H22" s="12"/>
      <c r="J22" s="22"/>
      <c r="K22" s="22"/>
    </row>
    <row r="23" spans="1:11" x14ac:dyDescent="0.25">
      <c r="A23" s="1" t="s">
        <v>5</v>
      </c>
      <c r="B23" s="1" t="str">
        <f t="shared" si="2"/>
        <v>Transgrid - 2023-28 Revised Revenue Proposal Capex Model - 2 Dec 2022 - PUBLIC</v>
      </c>
      <c r="C23" s="1" t="s">
        <v>24</v>
      </c>
      <c r="D23" s="16" t="s">
        <v>121</v>
      </c>
      <c r="E23" s="6">
        <v>44897</v>
      </c>
      <c r="F23" s="1" t="s">
        <v>26</v>
      </c>
      <c r="G23" s="1">
        <v>4</v>
      </c>
      <c r="H23" s="14">
        <v>14</v>
      </c>
    </row>
    <row r="24" spans="1:11" x14ac:dyDescent="0.25">
      <c r="A24" s="1" t="s">
        <v>5</v>
      </c>
      <c r="B24" s="1" t="str">
        <f t="shared" si="2"/>
        <v>Transgrid - 2023-28 Revised Revenue Proposal Capex Model - 2 Dec 2022 - CONFIDENTIAL</v>
      </c>
      <c r="C24" s="1" t="s">
        <v>24</v>
      </c>
      <c r="D24" s="16" t="s">
        <v>121</v>
      </c>
      <c r="E24" s="6">
        <v>44897</v>
      </c>
      <c r="F24" s="1" t="s">
        <v>27</v>
      </c>
      <c r="G24" s="1"/>
      <c r="H24" s="14"/>
    </row>
    <row r="25" spans="1:11" x14ac:dyDescent="0.25">
      <c r="A25" s="1" t="s">
        <v>5</v>
      </c>
      <c r="B25" s="1" t="str">
        <f t="shared" ref="B25" si="5">CONCATENATE(C25," - ", D25," - ",TEXT(E25,"d mmm yyyy")," - ",F25)</f>
        <v>Transgrid - 2023-28 Revised Revenue Proposal Capital Expenditure Sharing Scheme Model  - 2 Dec 2022 - PUBLIC</v>
      </c>
      <c r="C25" s="1" t="s">
        <v>24</v>
      </c>
      <c r="D25" s="16" t="s">
        <v>126</v>
      </c>
      <c r="E25" s="6">
        <v>44897</v>
      </c>
      <c r="F25" s="1" t="s">
        <v>26</v>
      </c>
      <c r="G25" s="1">
        <v>1</v>
      </c>
      <c r="H25" s="14">
        <v>8</v>
      </c>
    </row>
    <row r="26" spans="1:11" x14ac:dyDescent="0.25">
      <c r="A26" s="1" t="s">
        <v>5</v>
      </c>
      <c r="B26" s="1" t="str">
        <f>CONCATENATE(C26," - ", D26," - ",TEXT(E26,"d mmm yyyy")," - ",F26)</f>
        <v>Transgrid - 2023-28 Revised Revenue Proposal Capital Expenditure Sharing Scheme Model  - 2 Dec 2022 - CONFIDENTIAL</v>
      </c>
      <c r="C26" s="1" t="s">
        <v>24</v>
      </c>
      <c r="D26" s="16" t="s">
        <v>126</v>
      </c>
      <c r="E26" s="6">
        <v>44897</v>
      </c>
      <c r="F26" s="1" t="s">
        <v>27</v>
      </c>
      <c r="G26" s="1"/>
      <c r="H26" s="14"/>
    </row>
    <row r="27" spans="1:11" x14ac:dyDescent="0.25">
      <c r="A27" s="1" t="s">
        <v>5</v>
      </c>
      <c r="B27" s="1" t="str">
        <f>CONCATENATE(C27," - ", D27," - ",TEXT(E27,"d mmm yyyy")," - ",F27)</f>
        <v>Transgrid - 2023-28 Revised Revenue Proposal Depreciation Model - 2 Dec 2022 - PUBLIC</v>
      </c>
      <c r="C27" s="1" t="s">
        <v>24</v>
      </c>
      <c r="D27" s="16" t="s">
        <v>143</v>
      </c>
      <c r="E27" s="6">
        <v>44897</v>
      </c>
      <c r="F27" s="1" t="s">
        <v>26</v>
      </c>
      <c r="G27" s="1">
        <v>0</v>
      </c>
      <c r="H27" s="14">
        <v>7</v>
      </c>
    </row>
    <row r="28" spans="1:11" x14ac:dyDescent="0.25">
      <c r="A28" s="1" t="s">
        <v>5</v>
      </c>
      <c r="B28" s="1" t="str">
        <f>CONCATENATE(C28," - ", D28," - ",TEXT(E28,"d mmm yyyy")," - ",F28)</f>
        <v>Transgrid - 2023-28 Revised Revenue Proposal Efficiency Benefit Sharing Scheme Model - 2 Dec 2022 - PUBLIC</v>
      </c>
      <c r="C28" s="1" t="s">
        <v>24</v>
      </c>
      <c r="D28" s="16" t="s">
        <v>125</v>
      </c>
      <c r="E28" s="6">
        <v>44897</v>
      </c>
      <c r="F28" s="1" t="s">
        <v>26</v>
      </c>
      <c r="G28" s="1">
        <v>0</v>
      </c>
      <c r="H28" s="14">
        <v>1</v>
      </c>
    </row>
    <row r="29" spans="1:11" x14ac:dyDescent="0.25">
      <c r="A29" s="1" t="s">
        <v>5</v>
      </c>
      <c r="B29" s="1" t="str">
        <f>CONCATENATE(C29," - ", D29," - ",TEXT(E29,"d mmm yyyy")," - ",F29)</f>
        <v>Transgrid - 2023-28 Revised Revenue Proposal Opex Forecast Model - 2 Dec 2022 - PUBLIC</v>
      </c>
      <c r="C29" s="1" t="s">
        <v>24</v>
      </c>
      <c r="D29" s="16" t="s">
        <v>122</v>
      </c>
      <c r="E29" s="6">
        <v>44897</v>
      </c>
      <c r="F29" s="1" t="s">
        <v>26</v>
      </c>
      <c r="G29" s="1">
        <v>0</v>
      </c>
      <c r="H29" s="14">
        <v>11</v>
      </c>
    </row>
    <row r="30" spans="1:11" x14ac:dyDescent="0.25">
      <c r="A30" s="1" t="s">
        <v>5</v>
      </c>
      <c r="B30" s="1" t="str">
        <f t="shared" si="2"/>
        <v>Transgrid - 2023-28 Revised Revenue Proposal Post-tax Revenue Model - 2 Dec 2022 - PUBLIC</v>
      </c>
      <c r="C30" s="1" t="s">
        <v>24</v>
      </c>
      <c r="D30" s="16" t="s">
        <v>123</v>
      </c>
      <c r="E30" s="6">
        <v>44897</v>
      </c>
      <c r="F30" s="1" t="s">
        <v>26</v>
      </c>
      <c r="G30" s="1">
        <v>0</v>
      </c>
      <c r="H30" s="14">
        <v>13</v>
      </c>
    </row>
    <row r="31" spans="1:11" x14ac:dyDescent="0.25">
      <c r="A31" s="1" t="s">
        <v>5</v>
      </c>
      <c r="B31" s="1" t="str">
        <f t="shared" si="2"/>
        <v>Transgrid - 2023-28 Revised Revenue Proposal Roll-forward Model - 2 Dec 2022 - PUBLIC</v>
      </c>
      <c r="C31" s="1" t="s">
        <v>24</v>
      </c>
      <c r="D31" s="16" t="s">
        <v>124</v>
      </c>
      <c r="E31" s="6">
        <v>44897</v>
      </c>
      <c r="F31" s="1" t="s">
        <v>26</v>
      </c>
      <c r="G31" s="1">
        <v>0</v>
      </c>
      <c r="H31" s="14">
        <v>11</v>
      </c>
    </row>
    <row r="32" spans="1:11" x14ac:dyDescent="0.25">
      <c r="A32" s="11" t="s">
        <v>19</v>
      </c>
      <c r="B32" s="12"/>
      <c r="C32" s="12"/>
      <c r="D32" s="12"/>
      <c r="E32" s="12"/>
      <c r="F32" s="12"/>
      <c r="G32" s="12"/>
      <c r="H32" s="12"/>
      <c r="J32" s="22"/>
      <c r="K32" s="22"/>
    </row>
    <row r="33" spans="1:8" x14ac:dyDescent="0.25">
      <c r="A33" s="1" t="s">
        <v>20</v>
      </c>
      <c r="B33" s="1" t="str">
        <f t="shared" ref="B33" si="6">CONCATENATE(C33," - ", D33," - ",TEXT(E33,"d mmm yyyy")," - ",F33)</f>
        <v>Transgrid - 2023-28 Deliverability Plan - 2 Dec 2022 - PUBLIC</v>
      </c>
      <c r="C33" s="10" t="s">
        <v>24</v>
      </c>
      <c r="D33" s="16" t="s">
        <v>78</v>
      </c>
      <c r="E33" s="6">
        <v>44897</v>
      </c>
      <c r="F33" s="1" t="s">
        <v>26</v>
      </c>
      <c r="G33" s="1">
        <v>0</v>
      </c>
      <c r="H33" s="1">
        <v>67</v>
      </c>
    </row>
    <row r="34" spans="1:8" x14ac:dyDescent="0.25">
      <c r="A34" s="1" t="s">
        <v>20</v>
      </c>
      <c r="B34" s="1" t="str">
        <f t="shared" ref="B34" si="7">CONCATENATE(C34," - ", D34," - ",TEXT(E34,"d mmm yyyy")," - ",F34)</f>
        <v>Transgrid - 2023-28 Revenue Proposal Phase 2 Engagement Plan - 25 Jul 2022 - PUBLIC</v>
      </c>
      <c r="C34" s="1" t="s">
        <v>24</v>
      </c>
      <c r="D34" s="10" t="s">
        <v>88</v>
      </c>
      <c r="E34" s="6">
        <v>44767</v>
      </c>
      <c r="F34" s="1" t="s">
        <v>26</v>
      </c>
      <c r="G34" s="1">
        <v>0</v>
      </c>
      <c r="H34" s="1">
        <v>8</v>
      </c>
    </row>
    <row r="35" spans="1:8" x14ac:dyDescent="0.25">
      <c r="A35" s="1" t="s">
        <v>20</v>
      </c>
      <c r="B35" s="1" t="str">
        <f>CONCATENATE(C35," - ", D35," - ",TEXT(E35,"d mmm yyyy")," - ",F35)</f>
        <v>Transgrid - 2023-2028 Pricing Methodology - 30 Nov 2022 - PUBLIC</v>
      </c>
      <c r="C35" s="1" t="s">
        <v>24</v>
      </c>
      <c r="D35" s="16" t="s">
        <v>144</v>
      </c>
      <c r="E35" s="6">
        <v>44895</v>
      </c>
      <c r="F35" s="14" t="s">
        <v>26</v>
      </c>
      <c r="G35" s="1">
        <v>0</v>
      </c>
      <c r="H35" s="1">
        <v>52</v>
      </c>
    </row>
    <row r="36" spans="1:8" x14ac:dyDescent="0.25">
      <c r="A36" s="1" t="s">
        <v>20</v>
      </c>
      <c r="B36" s="1" t="str">
        <f>CONCATENATE("Transgrid - ",C36," - ", D36," - ",TEXT(E36,"d mmm yyyy")," - ",F36)</f>
        <v>Transgrid - ACIL Allen - Transgrid TUOS - 23 Nov 2022 - PUBLIC</v>
      </c>
      <c r="C36" s="1" t="s">
        <v>138</v>
      </c>
      <c r="D36" s="16" t="s">
        <v>139</v>
      </c>
      <c r="E36" s="18">
        <v>44888</v>
      </c>
      <c r="F36" s="1" t="s">
        <v>26</v>
      </c>
      <c r="G36" s="1">
        <v>0</v>
      </c>
      <c r="H36" s="1">
        <v>14</v>
      </c>
    </row>
    <row r="37" spans="1:8" x14ac:dyDescent="0.25">
      <c r="A37" s="1" t="s">
        <v>20</v>
      </c>
      <c r="B37" s="1" t="str">
        <f>CONCATENATE("Transgrid - ",C37," - ", D37," - ",TEXT(E37,"d mmm yyyy")," - ",F37)</f>
        <v>Transgrid - AEMO - PMU Cost Benefit Analysis for NSW region - 2 Aug 2022 - PUBLIC</v>
      </c>
      <c r="C37" s="14" t="s">
        <v>21</v>
      </c>
      <c r="D37" s="14" t="s">
        <v>81</v>
      </c>
      <c r="E37" s="6">
        <v>44775</v>
      </c>
      <c r="F37" s="1" t="s">
        <v>26</v>
      </c>
      <c r="G37" s="1">
        <v>0</v>
      </c>
      <c r="H37" s="1">
        <v>17</v>
      </c>
    </row>
    <row r="38" spans="1:8" x14ac:dyDescent="0.25">
      <c r="A38" s="1" t="s">
        <v>20</v>
      </c>
      <c r="B38" s="1" t="str">
        <f t="shared" ref="B38" si="8">CONCATENATE("Transgrid - ",C38," - ", D38," - ",TEXT(E38,"d mmm yyyy")," - ",F38)</f>
        <v>Transgrid - AEMO - PMU NER 4.11.1(d) and (e) notice - 27 Jun 2022 - PUBLIC</v>
      </c>
      <c r="C38" s="14" t="s">
        <v>21</v>
      </c>
      <c r="D38" s="14" t="s">
        <v>136</v>
      </c>
      <c r="E38" s="6">
        <v>44739</v>
      </c>
      <c r="F38" s="1" t="s">
        <v>26</v>
      </c>
      <c r="G38" s="1">
        <v>2</v>
      </c>
      <c r="H38" s="1">
        <v>3</v>
      </c>
    </row>
    <row r="39" spans="1:8" x14ac:dyDescent="0.25">
      <c r="A39" s="1" t="s">
        <v>20</v>
      </c>
      <c r="B39" s="1" t="str">
        <f t="shared" ref="B39" si="9">CONCATENATE("Transgrid - ",C39," - ", D39," - ",TEXT(E39,"d mmm yyyy")," - ",F39)</f>
        <v>Transgrid - AEMO - PMU NER 4.11.1(d) and (e) notice - 27 Jun 2022 - CONFIDENTIAL</v>
      </c>
      <c r="C39" s="14" t="s">
        <v>21</v>
      </c>
      <c r="D39" s="14" t="s">
        <v>136</v>
      </c>
      <c r="E39" s="6">
        <v>44739</v>
      </c>
      <c r="F39" s="1" t="s">
        <v>27</v>
      </c>
      <c r="G39" s="1"/>
      <c r="H39" s="1"/>
    </row>
    <row r="40" spans="1:8" x14ac:dyDescent="0.25">
      <c r="A40" s="1" t="s">
        <v>20</v>
      </c>
      <c r="B40" s="1" t="str">
        <f>CONCATENATE("Transgrid - ",C40," - ", D40," - ",TEXT(E40,"d mmm yyyy")," - ",F40)</f>
        <v>Transgrid - AEMO - PMU NER 4.11.1(d) notice - 27 Jun 2022 - PUBLIC</v>
      </c>
      <c r="C40" s="14" t="s">
        <v>21</v>
      </c>
      <c r="D40" s="14" t="s">
        <v>79</v>
      </c>
      <c r="E40" s="6">
        <v>44739</v>
      </c>
      <c r="F40" s="1" t="s">
        <v>26</v>
      </c>
      <c r="G40" s="1">
        <v>0</v>
      </c>
      <c r="H40" s="1">
        <v>2</v>
      </c>
    </row>
    <row r="41" spans="1:8" x14ac:dyDescent="0.25">
      <c r="A41" s="1" t="s">
        <v>20</v>
      </c>
      <c r="B41" s="1" t="str">
        <f>CONCATENATE("Transgrid - ",C41," - ", D41," - ",TEXT(E41,"d mmm yyyy")," - ",F41)</f>
        <v>Transgrid - AEMO - PMU Notice Attachment 1 NSW PMU Specification - 8 Nov 2022 - PUBLIC</v>
      </c>
      <c r="C41" s="14" t="s">
        <v>21</v>
      </c>
      <c r="D41" s="14" t="s">
        <v>80</v>
      </c>
      <c r="E41" s="6">
        <v>44873</v>
      </c>
      <c r="F41" s="1" t="s">
        <v>26</v>
      </c>
      <c r="G41" s="1">
        <v>12</v>
      </c>
      <c r="H41" s="1">
        <v>18</v>
      </c>
    </row>
    <row r="42" spans="1:8" x14ac:dyDescent="0.25">
      <c r="A42" s="1" t="s">
        <v>20</v>
      </c>
      <c r="B42" s="1" t="str">
        <f t="shared" ref="B42" si="10">CONCATENATE("Transgrid - ",C42," - ", D42," - ",TEXT(E42,"d mmm yyyy")," - ",F42)</f>
        <v>Transgrid - AEMO - PMU Notice Attachment 1 NSW PMU Specification - 8 Nov 2022 - CONFIDENTIAL</v>
      </c>
      <c r="C42" s="14" t="s">
        <v>21</v>
      </c>
      <c r="D42" s="14" t="s">
        <v>80</v>
      </c>
      <c r="E42" s="6">
        <v>44873</v>
      </c>
      <c r="F42" s="1" t="s">
        <v>27</v>
      </c>
      <c r="G42" s="1"/>
      <c r="H42" s="1"/>
    </row>
    <row r="43" spans="1:8" x14ac:dyDescent="0.25">
      <c r="A43" s="1" t="s">
        <v>20</v>
      </c>
      <c r="B43" s="1" t="str">
        <f>CONCATENATE("Transgrid - ",C43," - ", D43," - ",TEXT(E43,"d mmm yyyy")," - ",F43)</f>
        <v>Transgrid - BIS Oxford Economics - Labour Escalation Forecasts to 2027-28 - 28 Oct 2022 - PUBLIC</v>
      </c>
      <c r="C43" s="1" t="s">
        <v>22</v>
      </c>
      <c r="D43" s="1" t="s">
        <v>86</v>
      </c>
      <c r="E43" s="6">
        <v>44862</v>
      </c>
      <c r="F43" s="1" t="s">
        <v>26</v>
      </c>
      <c r="G43" s="1">
        <v>0</v>
      </c>
      <c r="H43" s="1">
        <v>43</v>
      </c>
    </row>
    <row r="44" spans="1:8" x14ac:dyDescent="0.25">
      <c r="A44" s="1" t="s">
        <v>20</v>
      </c>
      <c r="B44" s="1" t="str">
        <f>CONCATENATE(C44," - ", D44," - ",TEXT(E44,"d mmm yyyy")," - ",F44)</f>
        <v>Transgrid - Contingent Projects Overview - 21 Nov 2022 - PUBLIC</v>
      </c>
      <c r="C44" s="1" t="s">
        <v>24</v>
      </c>
      <c r="D44" s="16" t="s">
        <v>133</v>
      </c>
      <c r="E44" s="6">
        <v>44886</v>
      </c>
      <c r="F44" s="14" t="s">
        <v>26</v>
      </c>
      <c r="G44" s="1">
        <v>2</v>
      </c>
      <c r="H44" s="1">
        <v>12</v>
      </c>
    </row>
    <row r="45" spans="1:8" x14ac:dyDescent="0.25">
      <c r="A45" s="1" t="s">
        <v>20</v>
      </c>
      <c r="B45" s="1" t="str">
        <f>CONCATENATE(C45," - ", D45," - ",TEXT(E45,"d mmm yyyy")," - ",F45)</f>
        <v>Transgrid - Contingent Projects Overview - 21 Nov 2022 - CONFIDENTIAL</v>
      </c>
      <c r="C45" s="1" t="s">
        <v>24</v>
      </c>
      <c r="D45" s="16" t="s">
        <v>133</v>
      </c>
      <c r="E45" s="6">
        <v>44886</v>
      </c>
      <c r="F45" s="1" t="s">
        <v>27</v>
      </c>
      <c r="G45" s="1"/>
      <c r="H45" s="1"/>
    </row>
    <row r="46" spans="1:8" x14ac:dyDescent="0.25">
      <c r="A46" s="1" t="s">
        <v>20</v>
      </c>
      <c r="B46" s="1" t="str">
        <f>CONCATENATE(C46," - ", D46," - ",TEXT(E46,"d mmm yyyy")," - ",F46)</f>
        <v>Transgrid - Cost Allocation Methodology - 23 Sep 2022 - PUBLIC</v>
      </c>
      <c r="C46" s="1" t="s">
        <v>24</v>
      </c>
      <c r="D46" s="16" t="s">
        <v>18</v>
      </c>
      <c r="E46" s="15">
        <v>44827</v>
      </c>
      <c r="F46" s="14" t="s">
        <v>26</v>
      </c>
      <c r="G46" s="21">
        <v>0</v>
      </c>
      <c r="H46" s="1">
        <v>23</v>
      </c>
    </row>
    <row r="47" spans="1:8" x14ac:dyDescent="0.25">
      <c r="A47" s="1" t="s">
        <v>20</v>
      </c>
      <c r="B47" s="1" t="str">
        <f>CONCATENATE("Transgrid - ",C47," - ", D47," - ",TEXT(E47,"d mmm yyyy")," - ",F47)</f>
        <v>Transgrid - CutlerMerz - System Security Roadmap assurance report - 12 Oct 2022 - PUBLIC</v>
      </c>
      <c r="C47" s="1" t="s">
        <v>28</v>
      </c>
      <c r="D47" s="9" t="s">
        <v>63</v>
      </c>
      <c r="E47" s="6">
        <v>44846</v>
      </c>
      <c r="F47" s="14" t="s">
        <v>26</v>
      </c>
      <c r="G47" s="1">
        <v>0</v>
      </c>
      <c r="H47" s="1">
        <v>3</v>
      </c>
    </row>
    <row r="48" spans="1:8" x14ac:dyDescent="0.25">
      <c r="A48" s="1" t="s">
        <v>20</v>
      </c>
      <c r="B48" s="1" t="str">
        <f>CONCATENATE("Transgrid - ",C48," - ", D48," - ",TEXT(E48,"d mmm yyyy")," - ",F48)</f>
        <v>Transgrid - Deloitte  - Transgrid Cyber and Physical Security AER Pricing Review Opinion Letter - 11 Nov 2022 - PUBLIC</v>
      </c>
      <c r="C48" s="1" t="s">
        <v>59</v>
      </c>
      <c r="D48" s="16" t="s">
        <v>89</v>
      </c>
      <c r="E48" s="6">
        <v>44876</v>
      </c>
      <c r="F48" s="1" t="s">
        <v>26</v>
      </c>
      <c r="G48" s="1">
        <v>4</v>
      </c>
      <c r="H48" s="1">
        <v>5</v>
      </c>
    </row>
    <row r="49" spans="1:8" x14ac:dyDescent="0.25">
      <c r="A49" s="1" t="s">
        <v>20</v>
      </c>
      <c r="B49" s="1" t="str">
        <f t="shared" ref="B49" si="11">CONCATENATE("Transgrid - ",C49," - ", D49," - ",TEXT(E49,"d mmm yyyy")," - ",F49)</f>
        <v>Transgrid - Deloitte  - Transgrid Cyber and Physical Security AER Pricing Review Opinion Letter - 11 Nov 2022 - CONFIDENTIAL</v>
      </c>
      <c r="C49" s="1" t="s">
        <v>59</v>
      </c>
      <c r="D49" s="16" t="s">
        <v>89</v>
      </c>
      <c r="E49" s="6">
        <v>44876</v>
      </c>
      <c r="F49" s="14" t="s">
        <v>27</v>
      </c>
      <c r="G49" s="1"/>
      <c r="H49" s="1"/>
    </row>
    <row r="50" spans="1:8" x14ac:dyDescent="0.25">
      <c r="A50" s="14" t="s">
        <v>20</v>
      </c>
      <c r="B50" s="14" t="str">
        <f t="shared" ref="B50:B71" si="12">CONCATENATE("Transgrid - ",C50," - ", D50," - ",TEXT(E50,"d mmm yyyy")," - ",F50)</f>
        <v>Transgrid - Gartner - Proactively Manage the Impact of SaaS on Opex and Capex - 24 Mar 2021 - PUBLIC</v>
      </c>
      <c r="C50" s="14" t="s">
        <v>92</v>
      </c>
      <c r="D50" s="16" t="s">
        <v>94</v>
      </c>
      <c r="E50" s="15">
        <v>44279</v>
      </c>
      <c r="F50" s="14" t="s">
        <v>26</v>
      </c>
      <c r="G50" s="14">
        <v>17</v>
      </c>
      <c r="H50" s="14">
        <v>17</v>
      </c>
    </row>
    <row r="51" spans="1:8" x14ac:dyDescent="0.25">
      <c r="A51" s="14" t="s">
        <v>20</v>
      </c>
      <c r="B51" s="14" t="str">
        <f t="shared" si="12"/>
        <v>Transgrid - Gartner - Proactively Manage the Impact of SaaS on Opex and Capex - 24 Mar 2021 - CONFIDENTIAL</v>
      </c>
      <c r="C51" s="14" t="s">
        <v>92</v>
      </c>
      <c r="D51" s="16" t="s">
        <v>94</v>
      </c>
      <c r="E51" s="15">
        <v>44279</v>
      </c>
      <c r="F51" s="14" t="s">
        <v>27</v>
      </c>
      <c r="G51" s="14"/>
      <c r="H51" s="14"/>
    </row>
    <row r="52" spans="1:8" x14ac:dyDescent="0.25">
      <c r="A52" s="1" t="s">
        <v>20</v>
      </c>
      <c r="B52" s="1" t="str">
        <f t="shared" si="12"/>
        <v>Transgrid - GHD - 132kV Low Spans Duty of Care Demonstration - 7 Nov 2022 - PUBLIC</v>
      </c>
      <c r="C52" s="10" t="s">
        <v>17</v>
      </c>
      <c r="D52" s="14" t="s">
        <v>73</v>
      </c>
      <c r="E52" s="17">
        <v>44872</v>
      </c>
      <c r="F52" s="1" t="s">
        <v>26</v>
      </c>
      <c r="G52" s="1">
        <v>0</v>
      </c>
      <c r="H52" s="1">
        <v>8</v>
      </c>
    </row>
    <row r="53" spans="1:8" x14ac:dyDescent="0.25">
      <c r="A53" s="1" t="s">
        <v>20</v>
      </c>
      <c r="B53" s="1" t="str">
        <f t="shared" si="12"/>
        <v>Transgrid - GHD - 330kV Low Spans Duty of Care Demonstration - 7 Nov 2022 - PUBLIC</v>
      </c>
      <c r="C53" s="10" t="s">
        <v>17</v>
      </c>
      <c r="D53" s="14" t="s">
        <v>72</v>
      </c>
      <c r="E53" s="17">
        <v>44872</v>
      </c>
      <c r="F53" s="1" t="s">
        <v>26</v>
      </c>
      <c r="G53" s="1">
        <v>0</v>
      </c>
      <c r="H53" s="1">
        <v>9</v>
      </c>
    </row>
    <row r="54" spans="1:8" x14ac:dyDescent="0.25">
      <c r="A54" s="1" t="s">
        <v>20</v>
      </c>
      <c r="B54" s="1" t="str">
        <f t="shared" si="12"/>
        <v>Transgrid - GHD - 2021-22 Unit Rates Update Review - 27 Oct 2022 - PUBLIC</v>
      </c>
      <c r="C54" s="10" t="s">
        <v>17</v>
      </c>
      <c r="D54" s="14" t="s">
        <v>66</v>
      </c>
      <c r="E54" s="15">
        <v>44861</v>
      </c>
      <c r="F54" s="1" t="s">
        <v>26</v>
      </c>
      <c r="G54" s="14">
        <v>0</v>
      </c>
      <c r="H54" s="14">
        <v>28</v>
      </c>
    </row>
    <row r="55" spans="1:8" x14ac:dyDescent="0.25">
      <c r="A55" s="1" t="s">
        <v>20</v>
      </c>
      <c r="B55" s="1" t="str">
        <f t="shared" si="12"/>
        <v>Transgrid - GHD - Anti-climb Barriers Duty of Care Demonstration - 7 Nov 2022 - PUBLIC</v>
      </c>
      <c r="C55" s="10" t="s">
        <v>17</v>
      </c>
      <c r="D55" s="16" t="s">
        <v>69</v>
      </c>
      <c r="E55" s="17">
        <v>44872</v>
      </c>
      <c r="F55" s="1" t="s">
        <v>26</v>
      </c>
      <c r="G55" s="1">
        <v>0</v>
      </c>
      <c r="H55" s="1">
        <v>12</v>
      </c>
    </row>
    <row r="56" spans="1:8" x14ac:dyDescent="0.25">
      <c r="A56" s="1" t="s">
        <v>20</v>
      </c>
      <c r="B56" s="1" t="str">
        <f t="shared" si="12"/>
        <v>Transgrid - GHD - Asbestos Paint on Towers Duty of Care Demonstration - 7 Nov 2022 - PUBLIC</v>
      </c>
      <c r="C56" s="10" t="s">
        <v>17</v>
      </c>
      <c r="D56" s="14" t="s">
        <v>74</v>
      </c>
      <c r="E56" s="17">
        <v>44872</v>
      </c>
      <c r="F56" s="1" t="s">
        <v>26</v>
      </c>
      <c r="G56" s="1">
        <v>0</v>
      </c>
      <c r="H56" s="1">
        <v>14</v>
      </c>
    </row>
    <row r="57" spans="1:8" x14ac:dyDescent="0.25">
      <c r="A57" s="14" t="s">
        <v>20</v>
      </c>
      <c r="B57" s="14" t="str">
        <f t="shared" si="12"/>
        <v>Transgrid - GHD - Bathurst, Orange and Parkes Area Stage 2 Independent Demand Forecast Review - 17 Oct 2022 - PUBLIC</v>
      </c>
      <c r="C57" s="14" t="s">
        <v>17</v>
      </c>
      <c r="D57" s="16" t="s">
        <v>83</v>
      </c>
      <c r="E57" s="15">
        <v>44851</v>
      </c>
      <c r="F57" s="14" t="s">
        <v>26</v>
      </c>
      <c r="G57" s="14">
        <v>3</v>
      </c>
      <c r="H57" s="14">
        <v>10</v>
      </c>
    </row>
    <row r="58" spans="1:8" x14ac:dyDescent="0.25">
      <c r="A58" s="14" t="s">
        <v>20</v>
      </c>
      <c r="B58" s="14" t="str">
        <f t="shared" si="12"/>
        <v>Transgrid - GHD - Bathurst, Orange and Parkes Area Stage 2 Independent Demand Forecast Review - 17 Oct 2022 - CONFIDENTIAL</v>
      </c>
      <c r="C58" s="14" t="s">
        <v>17</v>
      </c>
      <c r="D58" s="16" t="s">
        <v>83</v>
      </c>
      <c r="E58" s="15">
        <v>44851</v>
      </c>
      <c r="F58" s="14" t="s">
        <v>27</v>
      </c>
      <c r="G58" s="19"/>
      <c r="H58" s="14"/>
    </row>
    <row r="59" spans="1:8" x14ac:dyDescent="0.25">
      <c r="A59" s="1" t="s">
        <v>20</v>
      </c>
      <c r="B59" s="1" t="str">
        <f t="shared" si="12"/>
        <v>Transgrid - GHD - Line 11 Tower Replacement Option Assessment - 20 Oct 2022 - PUBLIC</v>
      </c>
      <c r="C59" s="10" t="s">
        <v>17</v>
      </c>
      <c r="D59" s="14" t="s">
        <v>75</v>
      </c>
      <c r="E59" s="17">
        <v>44854</v>
      </c>
      <c r="F59" s="1" t="s">
        <v>26</v>
      </c>
      <c r="G59" s="1">
        <v>0</v>
      </c>
      <c r="H59" s="1">
        <v>8</v>
      </c>
    </row>
    <row r="60" spans="1:8" x14ac:dyDescent="0.25">
      <c r="A60" s="1" t="s">
        <v>20</v>
      </c>
      <c r="B60" s="1" t="str">
        <f t="shared" si="12"/>
        <v>Transgrid - GHD - Line 86 Capex Independent Assessment - 18 Nov 2022 - PUBLIC</v>
      </c>
      <c r="C60" s="10" t="s">
        <v>17</v>
      </c>
      <c r="D60" s="16" t="s">
        <v>68</v>
      </c>
      <c r="E60" s="17">
        <v>44883</v>
      </c>
      <c r="F60" s="1" t="s">
        <v>26</v>
      </c>
      <c r="G60" s="1">
        <v>0</v>
      </c>
      <c r="H60" s="1">
        <v>13</v>
      </c>
    </row>
    <row r="61" spans="1:8" x14ac:dyDescent="0.25">
      <c r="A61" s="1" t="s">
        <v>20</v>
      </c>
      <c r="B61" s="1" t="str">
        <f t="shared" si="12"/>
        <v>Transgrid - GHD - Line 94U Refurbishment Cost Benchmarking Assessment - 7 Nov 2022 - PUBLIC</v>
      </c>
      <c r="C61" s="10" t="s">
        <v>17</v>
      </c>
      <c r="D61" s="14" t="s">
        <v>76</v>
      </c>
      <c r="E61" s="17">
        <v>44872</v>
      </c>
      <c r="F61" s="1" t="s">
        <v>26</v>
      </c>
      <c r="G61" s="1">
        <v>0</v>
      </c>
      <c r="H61" s="1">
        <v>12</v>
      </c>
    </row>
    <row r="62" spans="1:8" x14ac:dyDescent="0.25">
      <c r="A62" s="1" t="s">
        <v>20</v>
      </c>
      <c r="B62" s="1" t="str">
        <f t="shared" si="12"/>
        <v>Transgrid - GHD - Maintain Voltage in Alpine Area Independent Demand Forecast  Review - 7 Oct 2022 - PUBLIC</v>
      </c>
      <c r="C62" s="1" t="s">
        <v>17</v>
      </c>
      <c r="D62" s="10" t="s">
        <v>134</v>
      </c>
      <c r="E62" s="6">
        <v>44841</v>
      </c>
      <c r="F62" s="1" t="s">
        <v>26</v>
      </c>
      <c r="G62" s="1">
        <v>0</v>
      </c>
      <c r="H62" s="1">
        <v>10</v>
      </c>
    </row>
    <row r="63" spans="1:8" x14ac:dyDescent="0.25">
      <c r="A63" s="1" t="s">
        <v>20</v>
      </c>
      <c r="B63" s="1" t="str">
        <f t="shared" si="12"/>
        <v>Transgrid - GHD - Maintain Voltage in Beryl Area Independent Demand Forecast Review - 7 Oct 2022 - PUBLIC</v>
      </c>
      <c r="C63" s="1" t="s">
        <v>17</v>
      </c>
      <c r="D63" s="10" t="s">
        <v>135</v>
      </c>
      <c r="E63" s="6">
        <v>44841</v>
      </c>
      <c r="F63" s="1" t="s">
        <v>26</v>
      </c>
      <c r="G63" s="1">
        <v>0</v>
      </c>
      <c r="H63" s="1">
        <v>10</v>
      </c>
    </row>
    <row r="64" spans="1:8" x14ac:dyDescent="0.25">
      <c r="A64" s="14" t="s">
        <v>20</v>
      </c>
      <c r="B64" s="14" t="str">
        <f t="shared" si="12"/>
        <v>Transgrid - GHD - Maintaining Reliable Supply to Bathurst, Orange and Parkes Area Independent Demand Forecast Review - 14 Sep 2022 - PUBLIC</v>
      </c>
      <c r="C64" s="14" t="s">
        <v>17</v>
      </c>
      <c r="D64" s="16" t="s">
        <v>119</v>
      </c>
      <c r="E64" s="15">
        <v>44818</v>
      </c>
      <c r="F64" s="14" t="s">
        <v>26</v>
      </c>
      <c r="G64" s="14">
        <v>0</v>
      </c>
      <c r="H64" s="14">
        <v>10</v>
      </c>
    </row>
    <row r="65" spans="1:8" x14ac:dyDescent="0.25">
      <c r="A65" s="14" t="s">
        <v>20</v>
      </c>
      <c r="B65" s="14" t="str">
        <f t="shared" si="12"/>
        <v>Transgrid - GHD - Maintaining Reliable Supply to North West Slopes Area Independent Demand Forecast Review - 14 Sep 2022 - PUBLIC</v>
      </c>
      <c r="C65" s="14" t="s">
        <v>17</v>
      </c>
      <c r="D65" s="16" t="s">
        <v>84</v>
      </c>
      <c r="E65" s="15">
        <v>44818</v>
      </c>
      <c r="F65" s="14" t="s">
        <v>26</v>
      </c>
      <c r="G65" s="14">
        <v>2</v>
      </c>
      <c r="H65" s="14">
        <v>11</v>
      </c>
    </row>
    <row r="66" spans="1:8" x14ac:dyDescent="0.25">
      <c r="A66" s="14" t="s">
        <v>20</v>
      </c>
      <c r="B66" s="14" t="str">
        <f t="shared" si="12"/>
        <v>Transgrid - GHD - Maintaining Reliable Supply to North West Slopes Area Independent Demand Forecast Review - 14 Sep 2022 - CONFIDENTIAL</v>
      </c>
      <c r="C66" s="14" t="s">
        <v>17</v>
      </c>
      <c r="D66" s="16" t="s">
        <v>84</v>
      </c>
      <c r="E66" s="15">
        <v>44818</v>
      </c>
      <c r="F66" s="14" t="s">
        <v>27</v>
      </c>
      <c r="G66" s="14"/>
      <c r="H66" s="14"/>
    </row>
    <row r="67" spans="1:8" x14ac:dyDescent="0.25">
      <c r="A67" s="1" t="s">
        <v>20</v>
      </c>
      <c r="B67" s="1" t="str">
        <f t="shared" si="12"/>
        <v>Transgrid - GHD - Moree SAP Contingent Project Independent Demand Forecast Review - 16 Oct 2022 - PUBLIC</v>
      </c>
      <c r="C67" s="1" t="s">
        <v>17</v>
      </c>
      <c r="D67" s="10" t="s">
        <v>85</v>
      </c>
      <c r="E67" s="6">
        <v>44850</v>
      </c>
      <c r="F67" s="1" t="s">
        <v>26</v>
      </c>
      <c r="G67" s="1">
        <v>2</v>
      </c>
      <c r="H67" s="1">
        <v>10</v>
      </c>
    </row>
    <row r="68" spans="1:8" x14ac:dyDescent="0.25">
      <c r="A68" s="1" t="s">
        <v>20</v>
      </c>
      <c r="B68" s="1" t="str">
        <f t="shared" si="12"/>
        <v>Transgrid - GHD - Moree SAP Contingent Project Independent Demand Forecast Review - 16 Oct 2022 - CONFIDENTIAL</v>
      </c>
      <c r="C68" s="1" t="s">
        <v>17</v>
      </c>
      <c r="D68" s="10" t="s">
        <v>85</v>
      </c>
      <c r="E68" s="6">
        <v>44850</v>
      </c>
      <c r="F68" s="1" t="s">
        <v>27</v>
      </c>
      <c r="G68" s="1"/>
      <c r="H68" s="1"/>
    </row>
    <row r="69" spans="1:8" x14ac:dyDescent="0.25">
      <c r="A69" s="1" t="s">
        <v>20</v>
      </c>
      <c r="B69" s="1" t="str">
        <f t="shared" si="12"/>
        <v>Transgrid - GHD - Repex benchmark comparison - 22 Nov 2022 - PUBLIC</v>
      </c>
      <c r="C69" s="10" t="s">
        <v>17</v>
      </c>
      <c r="D69" s="16" t="s">
        <v>131</v>
      </c>
      <c r="E69" s="18">
        <v>44887</v>
      </c>
      <c r="F69" s="1" t="s">
        <v>26</v>
      </c>
      <c r="G69" s="1">
        <v>0</v>
      </c>
      <c r="H69" s="1">
        <v>31</v>
      </c>
    </row>
    <row r="70" spans="1:8" x14ac:dyDescent="0.25">
      <c r="A70" s="1" t="s">
        <v>20</v>
      </c>
      <c r="B70" s="1" t="str">
        <f t="shared" si="12"/>
        <v>Transgrid - GHD - Secondary Systems Review for 2023-28 Revenue Proposal - 8 Nov 2022 - PUBLIC</v>
      </c>
      <c r="C70" s="10" t="s">
        <v>17</v>
      </c>
      <c r="D70" s="14" t="s">
        <v>128</v>
      </c>
      <c r="E70" s="17">
        <v>44873</v>
      </c>
      <c r="F70" s="1" t="s">
        <v>26</v>
      </c>
      <c r="G70" s="1">
        <v>0</v>
      </c>
      <c r="H70" s="1">
        <v>17</v>
      </c>
    </row>
    <row r="71" spans="1:8" x14ac:dyDescent="0.25">
      <c r="A71" s="1" t="s">
        <v>20</v>
      </c>
      <c r="B71" s="1" t="str">
        <f t="shared" si="12"/>
        <v>Transgrid - GHD - Supply to Panorama Area Independent Demand Forecast Review - 9 Nov 2022 - PUBLIC</v>
      </c>
      <c r="C71" s="1" t="s">
        <v>17</v>
      </c>
      <c r="D71" s="1" t="s">
        <v>82</v>
      </c>
      <c r="E71" s="17">
        <v>44874</v>
      </c>
      <c r="F71" s="1" t="s">
        <v>26</v>
      </c>
      <c r="G71" s="1">
        <v>2</v>
      </c>
      <c r="H71" s="1">
        <v>11</v>
      </c>
    </row>
    <row r="72" spans="1:8" x14ac:dyDescent="0.25">
      <c r="A72" s="1" t="s">
        <v>20</v>
      </c>
      <c r="B72" s="1" t="str">
        <f t="shared" ref="B72" si="13">CONCATENATE("Transgrid - ",C72," - ", D72," - ",TEXT(E72,"d mmm yyyy")," - ",F72)</f>
        <v>Transgrid - GHD - Supply to Panorama Area Independent Demand Forecast Review - 9 Nov 2022 - CONFIDENTIAL</v>
      </c>
      <c r="C72" s="1" t="s">
        <v>17</v>
      </c>
      <c r="D72" s="1" t="s">
        <v>82</v>
      </c>
      <c r="E72" s="17">
        <v>44874</v>
      </c>
      <c r="F72" s="14" t="s">
        <v>27</v>
      </c>
      <c r="G72" s="1"/>
      <c r="H72" s="1"/>
    </row>
    <row r="73" spans="1:8" x14ac:dyDescent="0.25">
      <c r="A73" s="1" t="s">
        <v>20</v>
      </c>
      <c r="B73" s="1" t="str">
        <f t="shared" ref="B73:B78" si="14">CONCATENATE("Transgrid - ",C73," - ", D73," - ",TEXT(E73,"d mmm yyyy")," - ",F73)</f>
        <v>Transgrid - GHD - Transformer Review for 2023-28 Revenue Proposal - 7 Nov 2022 - PUBLIC</v>
      </c>
      <c r="C73" s="10" t="s">
        <v>17</v>
      </c>
      <c r="D73" s="14" t="s">
        <v>129</v>
      </c>
      <c r="E73" s="17">
        <v>44872</v>
      </c>
      <c r="F73" s="1" t="s">
        <v>26</v>
      </c>
      <c r="G73" s="1">
        <v>0</v>
      </c>
      <c r="H73" s="1">
        <v>24</v>
      </c>
    </row>
    <row r="74" spans="1:8" x14ac:dyDescent="0.25">
      <c r="A74" s="1" t="s">
        <v>20</v>
      </c>
      <c r="B74" s="1" t="str">
        <f t="shared" si="14"/>
        <v>Transgrid - HoustonKemp - Analysis update for Improving stability in South West NSW RIT-T - 2 Nov 2022 - PUBLIC</v>
      </c>
      <c r="C74" s="1" t="s">
        <v>23</v>
      </c>
      <c r="D74" s="1" t="s">
        <v>145</v>
      </c>
      <c r="E74" s="15">
        <v>44867</v>
      </c>
      <c r="F74" s="1" t="s">
        <v>26</v>
      </c>
      <c r="G74" s="1">
        <v>0</v>
      </c>
      <c r="H74" s="1">
        <v>5</v>
      </c>
    </row>
    <row r="75" spans="1:8" x14ac:dyDescent="0.25">
      <c r="A75" s="1" t="s">
        <v>20</v>
      </c>
      <c r="B75" s="1" t="str">
        <f t="shared" si="14"/>
        <v>Transgrid - HoustonKemp - Repex and Augex business cases review - 31 Oct 2022 - PUBLIC</v>
      </c>
      <c r="C75" s="1" t="s">
        <v>23</v>
      </c>
      <c r="D75" s="16" t="s">
        <v>87</v>
      </c>
      <c r="E75" s="6">
        <v>44865</v>
      </c>
      <c r="F75" s="1" t="s">
        <v>26</v>
      </c>
      <c r="G75" s="1">
        <v>0</v>
      </c>
      <c r="H75" s="1">
        <v>13</v>
      </c>
    </row>
    <row r="76" spans="1:8" x14ac:dyDescent="0.25">
      <c r="A76" s="1" t="s">
        <v>20</v>
      </c>
      <c r="B76" s="1" t="str">
        <f t="shared" si="14"/>
        <v>Transgrid - HoustonKemp - Repex metrics review - 19 Oct 2022 - PUBLIC</v>
      </c>
      <c r="C76" s="1" t="s">
        <v>23</v>
      </c>
      <c r="D76" s="16" t="s">
        <v>67</v>
      </c>
      <c r="E76" s="15">
        <v>44853</v>
      </c>
      <c r="F76" s="1" t="s">
        <v>26</v>
      </c>
      <c r="G76" s="1">
        <v>0</v>
      </c>
      <c r="H76" s="1">
        <v>7</v>
      </c>
    </row>
    <row r="77" spans="1:8" x14ac:dyDescent="0.25">
      <c r="A77" s="1" t="s">
        <v>20</v>
      </c>
      <c r="B77" s="1" t="str">
        <f t="shared" si="14"/>
        <v>Transgrid - HoustonKemp - Transgrid's ICT Expenditure Review - 11 Oct 2022 - PUBLIC</v>
      </c>
      <c r="C77" s="1" t="s">
        <v>23</v>
      </c>
      <c r="D77" s="10" t="s">
        <v>93</v>
      </c>
      <c r="E77" s="6">
        <v>44845</v>
      </c>
      <c r="F77" s="1" t="s">
        <v>26</v>
      </c>
      <c r="G77" s="1">
        <v>0</v>
      </c>
      <c r="H77" s="1">
        <v>9</v>
      </c>
    </row>
    <row r="78" spans="1:8" x14ac:dyDescent="0.25">
      <c r="A78" s="1" t="s">
        <v>20</v>
      </c>
      <c r="B78" s="1" t="str">
        <f t="shared" si="14"/>
        <v>Transgrid - HoustonKemp - Unit rate update for four recently completed RIT-Ts - 19 Sep 2022 - PUBLIC</v>
      </c>
      <c r="C78" s="1" t="s">
        <v>23</v>
      </c>
      <c r="D78" s="14" t="s">
        <v>77</v>
      </c>
      <c r="E78" s="15">
        <v>44823</v>
      </c>
      <c r="F78" s="1" t="s">
        <v>26</v>
      </c>
      <c r="G78" s="9">
        <v>0</v>
      </c>
      <c r="H78" s="1">
        <v>4</v>
      </c>
    </row>
    <row r="79" spans="1:8" x14ac:dyDescent="0.25">
      <c r="A79" s="1" t="s">
        <v>20</v>
      </c>
      <c r="B79" s="1" t="str">
        <f t="shared" ref="B79:B86" si="15">CONCATENATE("Transgrid - ",C79," - ", D79," - ",TEXT(E79,"d mmm yyyy")," - ",F79)</f>
        <v>Transgrid - KPMG - Deep Dive Workshop 1 Stakeholder Engagement Report - 16 Aug 2022 - PUBLIC</v>
      </c>
      <c r="C79" s="1" t="s">
        <v>25</v>
      </c>
      <c r="D79" s="10" t="s">
        <v>49</v>
      </c>
      <c r="E79" s="6">
        <v>44789</v>
      </c>
      <c r="F79" s="1" t="s">
        <v>26</v>
      </c>
      <c r="G79" s="1">
        <v>0</v>
      </c>
      <c r="H79" s="1">
        <v>14</v>
      </c>
    </row>
    <row r="80" spans="1:8" x14ac:dyDescent="0.25">
      <c r="A80" s="1" t="s">
        <v>20</v>
      </c>
      <c r="B80" s="1" t="str">
        <f t="shared" si="15"/>
        <v>Transgrid - KPMG - Deep Dive Workshop 2 Stakeholder Engagement Report - 27 Sep 2022 - PUBLIC</v>
      </c>
      <c r="C80" s="1" t="s">
        <v>25</v>
      </c>
      <c r="D80" s="10" t="s">
        <v>50</v>
      </c>
      <c r="E80" s="6">
        <v>44831</v>
      </c>
      <c r="F80" s="1" t="s">
        <v>26</v>
      </c>
      <c r="G80" s="1">
        <v>0</v>
      </c>
      <c r="H80" s="1">
        <v>21</v>
      </c>
    </row>
    <row r="81" spans="1:11" x14ac:dyDescent="0.25">
      <c r="A81" s="1" t="s">
        <v>20</v>
      </c>
      <c r="B81" s="1" t="str">
        <f t="shared" si="15"/>
        <v>Transgrid - KPMG - Deep Dive Workshop 3 Stakeholder Engagement Report - 2 Nov 2022 - PUBLIC</v>
      </c>
      <c r="C81" s="1" t="s">
        <v>25</v>
      </c>
      <c r="D81" s="10" t="s">
        <v>51</v>
      </c>
      <c r="E81" s="6">
        <v>44867</v>
      </c>
      <c r="F81" s="1" t="s">
        <v>26</v>
      </c>
      <c r="G81" s="1">
        <v>0</v>
      </c>
      <c r="H81" s="1">
        <v>31</v>
      </c>
    </row>
    <row r="82" spans="1:11" x14ac:dyDescent="0.25">
      <c r="A82" s="1" t="s">
        <v>20</v>
      </c>
      <c r="B82" s="1" t="str">
        <f t="shared" si="15"/>
        <v>Transgrid - KPMG - Deep Dive Workshop 4 Stakeholder Engagement Report - 8 Nov 2022 - PUBLIC</v>
      </c>
      <c r="C82" s="1" t="s">
        <v>25</v>
      </c>
      <c r="D82" s="10" t="s">
        <v>52</v>
      </c>
      <c r="E82" s="6">
        <v>44873</v>
      </c>
      <c r="F82" s="1" t="s">
        <v>26</v>
      </c>
      <c r="G82" s="1">
        <v>0</v>
      </c>
      <c r="H82" s="1">
        <v>26</v>
      </c>
    </row>
    <row r="83" spans="1:11" x14ac:dyDescent="0.25">
      <c r="A83" s="1" t="s">
        <v>20</v>
      </c>
      <c r="B83" s="1" t="str">
        <f t="shared" si="15"/>
        <v>Transgrid - KPMG - Deep Dive Workshop 5 Stakeholder Engagement Report - 8 Nov 2022 - PUBLIC</v>
      </c>
      <c r="C83" s="1" t="s">
        <v>25</v>
      </c>
      <c r="D83" s="10" t="s">
        <v>53</v>
      </c>
      <c r="E83" s="6">
        <v>44873</v>
      </c>
      <c r="F83" s="1" t="s">
        <v>26</v>
      </c>
      <c r="G83" s="1">
        <v>0</v>
      </c>
      <c r="H83" s="1">
        <v>24</v>
      </c>
    </row>
    <row r="84" spans="1:11" x14ac:dyDescent="0.25">
      <c r="A84" s="1" t="s">
        <v>20</v>
      </c>
      <c r="B84" s="1" t="str">
        <f t="shared" si="15"/>
        <v>Transgrid - KPMG - Deep Dive Workshop 6 Stakeholder Engagement Report - 24 Nov 2022 - PUBLIC</v>
      </c>
      <c r="C84" s="1" t="s">
        <v>25</v>
      </c>
      <c r="D84" s="16" t="s">
        <v>54</v>
      </c>
      <c r="E84" s="6">
        <v>44889</v>
      </c>
      <c r="F84" s="1" t="s">
        <v>26</v>
      </c>
      <c r="G84" s="1">
        <v>0</v>
      </c>
      <c r="H84" s="1">
        <v>58</v>
      </c>
    </row>
    <row r="85" spans="1:11" x14ac:dyDescent="0.25">
      <c r="A85" s="1" t="s">
        <v>20</v>
      </c>
      <c r="B85" s="1" t="str">
        <f t="shared" si="15"/>
        <v>Transgrid - KPMG - End Consumer Survey Final Report - 26 Oct 2022 - PUBLIC</v>
      </c>
      <c r="C85" s="1" t="s">
        <v>25</v>
      </c>
      <c r="D85" s="10" t="s">
        <v>95</v>
      </c>
      <c r="E85" s="6">
        <v>44860</v>
      </c>
      <c r="F85" s="1" t="s">
        <v>26</v>
      </c>
      <c r="G85" s="1">
        <v>0</v>
      </c>
      <c r="H85" s="1">
        <v>46</v>
      </c>
    </row>
    <row r="86" spans="1:11" x14ac:dyDescent="0.25">
      <c r="A86" s="1" t="s">
        <v>20</v>
      </c>
      <c r="B86" s="1" t="str">
        <f t="shared" si="15"/>
        <v>Transgrid - KPMG - Post-lodgement Stakeholder Engagement Report - 29 Nov 2022 - PUBLIC</v>
      </c>
      <c r="C86" s="1" t="s">
        <v>25</v>
      </c>
      <c r="D86" s="16" t="s">
        <v>142</v>
      </c>
      <c r="E86" s="6">
        <v>44894</v>
      </c>
      <c r="F86" s="1" t="s">
        <v>26</v>
      </c>
      <c r="G86" s="1">
        <v>0</v>
      </c>
      <c r="H86" s="1">
        <v>53</v>
      </c>
      <c r="I86" s="20"/>
    </row>
    <row r="87" spans="1:11" x14ac:dyDescent="0.25">
      <c r="A87" s="1" t="s">
        <v>20</v>
      </c>
      <c r="B87" s="1" t="str">
        <f t="shared" ref="B87:B94" si="16">CONCATENATE("Transgrid - ",C87," - ", D87," - ",TEXT(E87,"d mmm yyyy")," - ",F87)</f>
        <v>Transgrid - KWM - Work Health and Safety and Public Liability Legal Advice - 7 Oct 2022 - PUBLIC</v>
      </c>
      <c r="C87" s="10" t="s">
        <v>70</v>
      </c>
      <c r="D87" s="1" t="s">
        <v>71</v>
      </c>
      <c r="E87" s="6">
        <v>44841</v>
      </c>
      <c r="F87" s="1" t="s">
        <v>26</v>
      </c>
      <c r="G87" s="1">
        <v>10</v>
      </c>
      <c r="H87" s="1">
        <v>10</v>
      </c>
    </row>
    <row r="88" spans="1:11" x14ac:dyDescent="0.25">
      <c r="A88" s="1" t="s">
        <v>20</v>
      </c>
      <c r="B88" s="1" t="str">
        <f t="shared" si="16"/>
        <v>Transgrid - KWM - Work Health and Safety and Public Liability Legal Advice - 7 Oct 2022 - CONFIDENTIAL</v>
      </c>
      <c r="C88" s="10" t="s">
        <v>70</v>
      </c>
      <c r="D88" s="1" t="s">
        <v>71</v>
      </c>
      <c r="E88" s="6">
        <v>44841</v>
      </c>
      <c r="F88" s="1" t="s">
        <v>27</v>
      </c>
      <c r="G88" s="1"/>
      <c r="H88" s="1"/>
    </row>
    <row r="89" spans="1:11" x14ac:dyDescent="0.25">
      <c r="A89" s="14" t="s">
        <v>20</v>
      </c>
      <c r="B89" s="14" t="str">
        <f t="shared" ref="B89:B90" si="17">CONCATENATE("Transgrid - ",C89," - ", D89," - ",TEXT(E89,"d mmm yyyy")," - ",F89)</f>
        <v>Transgrid - Pacific Talent Partners - Renumeration Benchmarking Report Digital &amp; Technology  - 29 Apr 2022 - PUBLIC</v>
      </c>
      <c r="C89" s="14" t="s">
        <v>90</v>
      </c>
      <c r="D89" s="16" t="s">
        <v>91</v>
      </c>
      <c r="E89" s="18">
        <v>44680</v>
      </c>
      <c r="F89" s="14" t="s">
        <v>26</v>
      </c>
      <c r="G89" s="14">
        <v>6</v>
      </c>
      <c r="H89" s="14">
        <v>17</v>
      </c>
    </row>
    <row r="90" spans="1:11" x14ac:dyDescent="0.25">
      <c r="A90" s="14" t="s">
        <v>20</v>
      </c>
      <c r="B90" s="14" t="str">
        <f t="shared" si="17"/>
        <v>Transgrid - Pacific Talent Partners - Renumeration Benchmarking Report Digital &amp; Technology  - 29 Apr 2022 - CONFIDENTIAL</v>
      </c>
      <c r="C90" s="14" t="s">
        <v>90</v>
      </c>
      <c r="D90" s="16" t="s">
        <v>91</v>
      </c>
      <c r="E90" s="18">
        <v>44680</v>
      </c>
      <c r="F90" s="14" t="s">
        <v>27</v>
      </c>
      <c r="G90" s="14"/>
      <c r="H90" s="14"/>
    </row>
    <row r="91" spans="1:11" x14ac:dyDescent="0.25">
      <c r="A91" s="1" t="s">
        <v>20</v>
      </c>
      <c r="B91" s="1" t="str">
        <f t="shared" ref="B91" si="18">CONCATENATE("Transgrid - ",C91," - ", D91," - ",TEXT(E91,"d mmm yyyy")," - ",F91)</f>
        <v>Transgrid - PowerRunner - System Security Roadmap technical report - 7 Oct 2022 - PUBLIC</v>
      </c>
      <c r="C91" s="1" t="s">
        <v>61</v>
      </c>
      <c r="D91" s="1" t="s">
        <v>62</v>
      </c>
      <c r="E91" s="6">
        <v>44841</v>
      </c>
      <c r="F91" s="14" t="s">
        <v>26</v>
      </c>
      <c r="G91" s="1">
        <v>0</v>
      </c>
      <c r="H91" s="1">
        <v>30</v>
      </c>
    </row>
    <row r="92" spans="1:11" x14ac:dyDescent="0.25">
      <c r="A92" s="1" t="s">
        <v>20</v>
      </c>
      <c r="B92" s="1" t="str">
        <f t="shared" ref="B92" si="19">CONCATENATE(C92," - ", D92," - ",TEXT(E92,"d mmm yyyy")," - ",F92)</f>
        <v>Transgrid - Suspension of CESS for Project EnergyConnect - 2 Dec 2022 - PUBLIC</v>
      </c>
      <c r="C92" s="10" t="s">
        <v>24</v>
      </c>
      <c r="D92" s="16" t="s">
        <v>137</v>
      </c>
      <c r="E92" s="6">
        <v>44897</v>
      </c>
      <c r="F92" s="1" t="s">
        <v>26</v>
      </c>
      <c r="G92" s="1">
        <v>0</v>
      </c>
      <c r="H92" s="1">
        <v>9</v>
      </c>
    </row>
    <row r="93" spans="1:11" x14ac:dyDescent="0.25">
      <c r="A93" s="1" t="s">
        <v>20</v>
      </c>
      <c r="B93" s="1" t="str">
        <f t="shared" si="16"/>
        <v>Transgrid - University of Melbourne - Bushfire consequence modelling  - 7 Oct 2022 - PUBLIC</v>
      </c>
      <c r="C93" s="1" t="s">
        <v>64</v>
      </c>
      <c r="D93" s="16" t="s">
        <v>65</v>
      </c>
      <c r="E93" s="15">
        <v>44841</v>
      </c>
      <c r="F93" s="1" t="s">
        <v>26</v>
      </c>
      <c r="G93" s="14">
        <v>2</v>
      </c>
      <c r="H93" s="14">
        <v>5</v>
      </c>
    </row>
    <row r="94" spans="1:11" x14ac:dyDescent="0.25">
      <c r="A94" s="1" t="s">
        <v>20</v>
      </c>
      <c r="B94" s="1" t="str">
        <f t="shared" si="16"/>
        <v>Transgrid - University of Melbourne - Bushfire consequence modelling  - 7 Oct 2022 - CONFIDENTIAL</v>
      </c>
      <c r="C94" s="1" t="s">
        <v>64</v>
      </c>
      <c r="D94" s="10" t="s">
        <v>65</v>
      </c>
      <c r="E94" s="15">
        <v>44841</v>
      </c>
      <c r="F94" s="1" t="s">
        <v>27</v>
      </c>
      <c r="G94" s="14"/>
      <c r="H94" s="14"/>
    </row>
    <row r="95" spans="1:11" x14ac:dyDescent="0.25">
      <c r="A95" s="11" t="s">
        <v>29</v>
      </c>
      <c r="B95" s="12"/>
      <c r="C95" s="12"/>
      <c r="D95" s="12"/>
      <c r="E95" s="12"/>
      <c r="F95" s="12"/>
      <c r="G95" s="12"/>
      <c r="H95" s="12"/>
      <c r="J95" s="22"/>
      <c r="K95" s="22"/>
    </row>
    <row r="96" spans="1:11" x14ac:dyDescent="0.25">
      <c r="A96" s="1" t="s">
        <v>30</v>
      </c>
      <c r="B96" s="1" t="str">
        <f>CONCATENATE(C96," - ", D96," - ",TEXT(E96,"d mmm yyyy")," - ",F96)</f>
        <v>Transgrid - OER-1164 Rev 2 Transmission Line Asbestos Paint - 31 Oct 2022 - PUBLIC</v>
      </c>
      <c r="C96" s="1" t="s">
        <v>24</v>
      </c>
      <c r="D96" s="10" t="s">
        <v>98</v>
      </c>
      <c r="E96" s="15">
        <v>44865</v>
      </c>
      <c r="F96" s="1" t="s">
        <v>26</v>
      </c>
      <c r="G96" s="1">
        <f>IF(F96="Public",0,"X")</f>
        <v>0</v>
      </c>
      <c r="H96" s="1">
        <v>15</v>
      </c>
    </row>
    <row r="97" spans="1:8" x14ac:dyDescent="0.25">
      <c r="A97" s="1" t="s">
        <v>30</v>
      </c>
      <c r="B97" s="1" t="str">
        <f t="shared" ref="B97:B113" si="20">CONCATENATE(C97," - ", D97," - ",TEXT(E97,"d mmm yyyy")," - ",F97)</f>
        <v>Transgrid - OER-1600 Rev 4 Line 11 Tower Replacement - 1 Nov 2022 - PUBLIC</v>
      </c>
      <c r="C97" s="1" t="s">
        <v>24</v>
      </c>
      <c r="D97" s="10" t="s">
        <v>99</v>
      </c>
      <c r="E97" s="15">
        <v>44866</v>
      </c>
      <c r="F97" s="1" t="s">
        <v>26</v>
      </c>
      <c r="G97" s="1">
        <f t="shared" ref="G97:G113" si="21">IF(F97="Public",0,"X")</f>
        <v>0</v>
      </c>
      <c r="H97" s="1">
        <v>19</v>
      </c>
    </row>
    <row r="98" spans="1:8" x14ac:dyDescent="0.25">
      <c r="A98" s="1" t="s">
        <v>30</v>
      </c>
      <c r="B98" s="1" t="str">
        <f t="shared" si="20"/>
        <v>Transgrid - OER-N2345 Rev 5 FY24-28 Circuit Breaker Renewal Program - 1 Nov 2022 - PUBLIC</v>
      </c>
      <c r="C98" s="1" t="s">
        <v>24</v>
      </c>
      <c r="D98" s="10" t="s">
        <v>100</v>
      </c>
      <c r="E98" s="15">
        <v>44866</v>
      </c>
      <c r="F98" s="1" t="s">
        <v>26</v>
      </c>
      <c r="G98" s="1">
        <f t="shared" si="21"/>
        <v>0</v>
      </c>
      <c r="H98" s="1">
        <v>38</v>
      </c>
    </row>
    <row r="99" spans="1:8" x14ac:dyDescent="0.25">
      <c r="A99" s="1" t="s">
        <v>30</v>
      </c>
      <c r="B99" s="1" t="str">
        <f t="shared" si="20"/>
        <v>Transgrid - OER-N2404 Rev 2 FY24-28 INV Transformer Program - 31 Oct 2022 - PUBLIC</v>
      </c>
      <c r="C99" s="1" t="s">
        <v>24</v>
      </c>
      <c r="D99" s="10" t="s">
        <v>101</v>
      </c>
      <c r="E99" s="15">
        <v>44865</v>
      </c>
      <c r="F99" s="1" t="s">
        <v>26</v>
      </c>
      <c r="G99" s="1">
        <f t="shared" si="21"/>
        <v>0</v>
      </c>
      <c r="H99" s="1">
        <v>14</v>
      </c>
    </row>
    <row r="100" spans="1:8" x14ac:dyDescent="0.25">
      <c r="A100" s="1" t="s">
        <v>30</v>
      </c>
      <c r="B100" s="1" t="str">
        <f t="shared" si="20"/>
        <v>Transgrid - OER-N2404 Rev 3 FY24-28 MUR Transformer Program - 31 Oct 2022 - PUBLIC</v>
      </c>
      <c r="C100" s="1" t="s">
        <v>24</v>
      </c>
      <c r="D100" s="10" t="s">
        <v>102</v>
      </c>
      <c r="E100" s="15">
        <v>44865</v>
      </c>
      <c r="F100" s="1" t="s">
        <v>26</v>
      </c>
      <c r="G100" s="1">
        <f t="shared" si="21"/>
        <v>0</v>
      </c>
      <c r="H100" s="1">
        <v>14</v>
      </c>
    </row>
    <row r="101" spans="1:8" x14ac:dyDescent="0.25">
      <c r="A101" s="1" t="s">
        <v>30</v>
      </c>
      <c r="B101" s="1" t="str">
        <f t="shared" si="20"/>
        <v>Transgrid - OER-N2404 Rev 4 FY24-28 PMA Transformer Program - 31 Oct 2022 - PUBLIC</v>
      </c>
      <c r="C101" s="1" t="s">
        <v>24</v>
      </c>
      <c r="D101" s="10" t="s">
        <v>103</v>
      </c>
      <c r="E101" s="15">
        <v>44865</v>
      </c>
      <c r="F101" s="1" t="s">
        <v>26</v>
      </c>
      <c r="G101" s="1">
        <f t="shared" si="21"/>
        <v>0</v>
      </c>
      <c r="H101" s="1">
        <v>14</v>
      </c>
    </row>
    <row r="102" spans="1:8" x14ac:dyDescent="0.25">
      <c r="A102" s="1" t="s">
        <v>30</v>
      </c>
      <c r="B102" s="1" t="str">
        <f t="shared" si="20"/>
        <v>Transgrid - OER-N2404 Rev 4 FY24-28 RGV Transformer Program - 31 Oct 2022 - PUBLIC</v>
      </c>
      <c r="C102" s="1" t="s">
        <v>24</v>
      </c>
      <c r="D102" s="10" t="s">
        <v>104</v>
      </c>
      <c r="E102" s="15">
        <v>44865</v>
      </c>
      <c r="F102" s="1" t="s">
        <v>26</v>
      </c>
      <c r="G102" s="1">
        <f t="shared" si="21"/>
        <v>0</v>
      </c>
      <c r="H102" s="1">
        <v>13</v>
      </c>
    </row>
    <row r="103" spans="1:8" x14ac:dyDescent="0.25">
      <c r="A103" s="1" t="s">
        <v>30</v>
      </c>
      <c r="B103" s="1" t="str">
        <f t="shared" si="20"/>
        <v>Transgrid - OER-N2405 Rev 2 FY24-28 LT1 Secondary Systems Renewal - 31 Oct 2022 - PUBLIC</v>
      </c>
      <c r="C103" s="1" t="s">
        <v>24</v>
      </c>
      <c r="D103" s="10" t="s">
        <v>105</v>
      </c>
      <c r="E103" s="15">
        <v>44865</v>
      </c>
      <c r="F103" s="1" t="s">
        <v>26</v>
      </c>
      <c r="G103" s="1">
        <f t="shared" si="21"/>
        <v>0</v>
      </c>
      <c r="H103" s="1">
        <v>14</v>
      </c>
    </row>
    <row r="104" spans="1:8" x14ac:dyDescent="0.25">
      <c r="A104" s="1" t="s">
        <v>30</v>
      </c>
      <c r="B104" s="1" t="str">
        <f t="shared" si="20"/>
        <v>Transgrid - OER-N2421 Rev 4 Molong No1 Transformer Renewal - 31 Oct 2022 - PUBLIC</v>
      </c>
      <c r="C104" s="1" t="s">
        <v>24</v>
      </c>
      <c r="D104" s="10" t="s">
        <v>106</v>
      </c>
      <c r="E104" s="15">
        <v>44865</v>
      </c>
      <c r="F104" s="1" t="s">
        <v>26</v>
      </c>
      <c r="G104" s="1">
        <f t="shared" si="21"/>
        <v>0</v>
      </c>
      <c r="H104" s="1">
        <v>14</v>
      </c>
    </row>
    <row r="105" spans="1:8" x14ac:dyDescent="0.25">
      <c r="A105" s="1" t="s">
        <v>30</v>
      </c>
      <c r="B105" s="1" t="str">
        <f t="shared" si="20"/>
        <v>Transgrid - OER-N2422 Rev 3 Tamworth Transformer Renewals - 31 Oct 2022 - PUBLIC</v>
      </c>
      <c r="C105" s="1" t="s">
        <v>24</v>
      </c>
      <c r="D105" s="10" t="s">
        <v>107</v>
      </c>
      <c r="E105" s="15">
        <v>44865</v>
      </c>
      <c r="F105" s="1" t="s">
        <v>26</v>
      </c>
      <c r="G105" s="1">
        <f t="shared" si="21"/>
        <v>0</v>
      </c>
      <c r="H105" s="1">
        <v>13</v>
      </c>
    </row>
    <row r="106" spans="1:8" x14ac:dyDescent="0.25">
      <c r="A106" s="1" t="s">
        <v>30</v>
      </c>
      <c r="B106" s="1" t="str">
        <f t="shared" si="20"/>
        <v>Transgrid - OER-N2423 Rev 4 Yass No3 Transformer Renewal - 31 Oct 2022 - PUBLIC</v>
      </c>
      <c r="C106" s="1" t="s">
        <v>24</v>
      </c>
      <c r="D106" s="10" t="s">
        <v>108</v>
      </c>
      <c r="E106" s="15">
        <v>44865</v>
      </c>
      <c r="F106" s="1" t="s">
        <v>26</v>
      </c>
      <c r="G106" s="1">
        <f t="shared" si="21"/>
        <v>0</v>
      </c>
      <c r="H106" s="1">
        <v>14</v>
      </c>
    </row>
    <row r="107" spans="1:8" x14ac:dyDescent="0.25">
      <c r="A107" s="1" t="s">
        <v>30</v>
      </c>
      <c r="B107" s="1" t="str">
        <f t="shared" si="20"/>
        <v>Transgrid - OER-N2424 Rev 2 Tenterfield Transformer Renewals - 31 Oct 2022 - PUBLIC</v>
      </c>
      <c r="C107" s="1" t="s">
        <v>24</v>
      </c>
      <c r="D107" s="10" t="s">
        <v>109</v>
      </c>
      <c r="E107" s="15">
        <v>44865</v>
      </c>
      <c r="F107" s="1" t="s">
        <v>26</v>
      </c>
      <c r="G107" s="1">
        <f t="shared" si="21"/>
        <v>0</v>
      </c>
      <c r="H107" s="1">
        <v>14</v>
      </c>
    </row>
    <row r="108" spans="1:8" x14ac:dyDescent="0.25">
      <c r="A108" s="1" t="s">
        <v>30</v>
      </c>
      <c r="B108" s="1" t="str">
        <f t="shared" si="20"/>
        <v>Transgrid - OER-N2425 Rev 2 TL Public Safety Compliance - 31 Oct 2022 - PUBLIC</v>
      </c>
      <c r="C108" s="1" t="s">
        <v>24</v>
      </c>
      <c r="D108" s="10" t="s">
        <v>110</v>
      </c>
      <c r="E108" s="15">
        <v>44865</v>
      </c>
      <c r="F108" s="1" t="s">
        <v>26</v>
      </c>
      <c r="G108" s="1">
        <f t="shared" si="21"/>
        <v>0</v>
      </c>
      <c r="H108" s="1">
        <v>18</v>
      </c>
    </row>
    <row r="109" spans="1:8" x14ac:dyDescent="0.25">
      <c r="A109" s="1" t="s">
        <v>30</v>
      </c>
      <c r="B109" s="1" t="str">
        <f t="shared" si="20"/>
        <v>Transgrid - OER-N2430 Rev 2 FY24-28 FB2 Secondary Systems Renewal - 31 Oct 2022 - PUBLIC</v>
      </c>
      <c r="C109" s="1" t="s">
        <v>24</v>
      </c>
      <c r="D109" s="10" t="s">
        <v>111</v>
      </c>
      <c r="E109" s="15">
        <v>44865</v>
      </c>
      <c r="F109" s="1" t="s">
        <v>26</v>
      </c>
      <c r="G109" s="1">
        <f t="shared" si="21"/>
        <v>0</v>
      </c>
      <c r="H109" s="1">
        <v>14</v>
      </c>
    </row>
    <row r="110" spans="1:8" x14ac:dyDescent="0.25">
      <c r="A110" s="1" t="s">
        <v>30</v>
      </c>
      <c r="B110" s="1" t="str">
        <f t="shared" si="20"/>
        <v>Transgrid - OER-N2431 Rev 2 FY24-28 NAM Secondary Systems Renewal - 31 Oct 2022 - PUBLIC</v>
      </c>
      <c r="C110" s="1" t="s">
        <v>24</v>
      </c>
      <c r="D110" s="10" t="s">
        <v>112</v>
      </c>
      <c r="E110" s="15">
        <v>44865</v>
      </c>
      <c r="F110" s="1" t="s">
        <v>26</v>
      </c>
      <c r="G110" s="1">
        <f t="shared" si="21"/>
        <v>0</v>
      </c>
      <c r="H110" s="1">
        <v>12</v>
      </c>
    </row>
    <row r="111" spans="1:8" x14ac:dyDescent="0.25">
      <c r="A111" s="1" t="s">
        <v>30</v>
      </c>
      <c r="B111" s="1" t="str">
        <f t="shared" si="20"/>
        <v>Transgrid - OER-N2432 Rev 2 FY24-28 GN2 Secondary Systems Renewal - 31 Oct 2022 - PUBLIC</v>
      </c>
      <c r="C111" s="1" t="s">
        <v>24</v>
      </c>
      <c r="D111" s="10" t="s">
        <v>113</v>
      </c>
      <c r="E111" s="15">
        <v>44865</v>
      </c>
      <c r="F111" s="1" t="s">
        <v>26</v>
      </c>
      <c r="G111" s="1">
        <f t="shared" si="21"/>
        <v>0</v>
      </c>
      <c r="H111" s="1">
        <v>13</v>
      </c>
    </row>
    <row r="112" spans="1:8" x14ac:dyDescent="0.25">
      <c r="A112" s="1" t="s">
        <v>30</v>
      </c>
      <c r="B112" s="1" t="str">
        <f t="shared" si="20"/>
        <v>Transgrid - OER-N2444 Rev 3 FY24-28 KCR Secondary Systems Renewal - 8 Nov 2022 - PUBLIC</v>
      </c>
      <c r="C112" s="1" t="s">
        <v>24</v>
      </c>
      <c r="D112" s="10" t="s">
        <v>130</v>
      </c>
      <c r="E112" s="15">
        <v>44873</v>
      </c>
      <c r="F112" s="1" t="s">
        <v>26</v>
      </c>
      <c r="G112" s="1">
        <f t="shared" si="21"/>
        <v>0</v>
      </c>
      <c r="H112" s="1">
        <v>14</v>
      </c>
    </row>
    <row r="113" spans="1:8" x14ac:dyDescent="0.25">
      <c r="A113" s="1" t="s">
        <v>30</v>
      </c>
      <c r="B113" s="1" t="str">
        <f t="shared" si="20"/>
        <v>Transgrid - OER-N2446 Rev 2 FY24-28 BRG Secondary Systems Renewal - 31 Oct 2022 - PUBLIC</v>
      </c>
      <c r="C113" s="1" t="s">
        <v>24</v>
      </c>
      <c r="D113" s="10" t="s">
        <v>114</v>
      </c>
      <c r="E113" s="15">
        <v>44865</v>
      </c>
      <c r="F113" s="1" t="s">
        <v>26</v>
      </c>
      <c r="G113" s="1">
        <f t="shared" si="21"/>
        <v>0</v>
      </c>
      <c r="H113" s="1">
        <v>13</v>
      </c>
    </row>
    <row r="114" spans="1:8" x14ac:dyDescent="0.25">
      <c r="A114" s="1" t="s">
        <v>30</v>
      </c>
      <c r="B114" s="1" t="str">
        <f t="shared" ref="B114:B127" si="22">CONCATENATE(C114," - ", D114," - ",TEXT(E114,"d mmm yyyy")," - ",F114)</f>
        <v>Transgrid - OER-N2582 Rev 3 Line 94U Refurb - 31 Oct 2022 - PUBLIC</v>
      </c>
      <c r="C114" s="1" t="s">
        <v>24</v>
      </c>
      <c r="D114" s="10" t="s">
        <v>115</v>
      </c>
      <c r="E114" s="15">
        <v>44865</v>
      </c>
      <c r="F114" s="1" t="s">
        <v>26</v>
      </c>
      <c r="G114" s="1">
        <f t="shared" ref="G114:G118" si="23">IF(F114="Public",0,"X")</f>
        <v>0</v>
      </c>
      <c r="H114" s="1">
        <v>11</v>
      </c>
    </row>
    <row r="115" spans="1:8" x14ac:dyDescent="0.25">
      <c r="A115" s="1" t="s">
        <v>30</v>
      </c>
      <c r="B115" s="1" t="str">
        <f t="shared" si="22"/>
        <v>Transgrid - OER-N2609 Rev 2 Main Grid Low Spans - 31 Oct 2022 - PUBLIC</v>
      </c>
      <c r="C115" s="1" t="s">
        <v>24</v>
      </c>
      <c r="D115" s="10" t="s">
        <v>116</v>
      </c>
      <c r="E115" s="15">
        <v>44865</v>
      </c>
      <c r="F115" s="1" t="s">
        <v>26</v>
      </c>
      <c r="G115" s="1">
        <f t="shared" si="23"/>
        <v>0</v>
      </c>
      <c r="H115" s="1">
        <v>14</v>
      </c>
    </row>
    <row r="116" spans="1:8" x14ac:dyDescent="0.25">
      <c r="A116" s="1" t="s">
        <v>30</v>
      </c>
      <c r="B116" s="1" t="str">
        <f t="shared" si="22"/>
        <v>Transgrid - OER-N2616 Rev 2 132kV TLs Low Spans - 31 Oct 2022 - PUBLIC</v>
      </c>
      <c r="C116" s="1" t="s">
        <v>24</v>
      </c>
      <c r="D116" s="10" t="s">
        <v>117</v>
      </c>
      <c r="E116" s="15">
        <v>44865</v>
      </c>
      <c r="F116" s="1" t="s">
        <v>26</v>
      </c>
      <c r="G116" s="1">
        <f t="shared" si="23"/>
        <v>0</v>
      </c>
      <c r="H116" s="1">
        <v>18</v>
      </c>
    </row>
    <row r="117" spans="1:8" x14ac:dyDescent="0.25">
      <c r="A117" s="1" t="s">
        <v>30</v>
      </c>
      <c r="B117" s="1" t="str">
        <f t="shared" si="22"/>
        <v>Transgrid - OER-N2617 Rev 7 Substation Capital Spares - 31 Oct 2022 - PUBLIC</v>
      </c>
      <c r="C117" s="1" t="s">
        <v>24</v>
      </c>
      <c r="D117" s="10" t="s">
        <v>118</v>
      </c>
      <c r="E117" s="15">
        <v>44865</v>
      </c>
      <c r="F117" s="1" t="s">
        <v>26</v>
      </c>
      <c r="G117" s="1">
        <f t="shared" si="23"/>
        <v>0</v>
      </c>
      <c r="H117" s="1">
        <v>7</v>
      </c>
    </row>
    <row r="118" spans="1:8" x14ac:dyDescent="0.25">
      <c r="A118" s="10" t="s">
        <v>31</v>
      </c>
      <c r="B118" s="10" t="str">
        <f t="shared" si="22"/>
        <v>Transgrid - OER-1316 Rev 7 Maintain voltage in Beryl area - 14 Oct 2022 - PUBLIC</v>
      </c>
      <c r="C118" s="10" t="s">
        <v>24</v>
      </c>
      <c r="D118" s="10" t="s">
        <v>43</v>
      </c>
      <c r="E118" s="17">
        <v>44848</v>
      </c>
      <c r="F118" s="10" t="s">
        <v>26</v>
      </c>
      <c r="G118" s="10">
        <f t="shared" si="23"/>
        <v>0</v>
      </c>
      <c r="H118" s="10">
        <v>17</v>
      </c>
    </row>
    <row r="119" spans="1:8" x14ac:dyDescent="0.25">
      <c r="A119" s="10" t="s">
        <v>31</v>
      </c>
      <c r="B119" s="10" t="str">
        <f t="shared" si="22"/>
        <v>Transgrid - OER-N2393 Rev 3 Maintain Voltage in South Western Subsystem - 14 Oct 2022 - PUBLIC</v>
      </c>
      <c r="C119" s="10" t="s">
        <v>24</v>
      </c>
      <c r="D119" s="10" t="s">
        <v>45</v>
      </c>
      <c r="E119" s="17">
        <v>44848</v>
      </c>
      <c r="F119" s="10" t="s">
        <v>26</v>
      </c>
      <c r="G119" s="10">
        <f t="shared" ref="G119:G126" si="24">IF(F119="Public",0,"X")</f>
        <v>0</v>
      </c>
      <c r="H119" s="10">
        <v>17</v>
      </c>
    </row>
    <row r="120" spans="1:8" x14ac:dyDescent="0.25">
      <c r="A120" s="10" t="s">
        <v>31</v>
      </c>
      <c r="B120" s="10" t="str">
        <f t="shared" si="22"/>
        <v>Transgrid - OER-N2636 Rev 1 PMUs NSW Oscillation Monitoring - 6 Sep 2022 - PUBLIC</v>
      </c>
      <c r="C120" s="10" t="s">
        <v>24</v>
      </c>
      <c r="D120" s="10" t="s">
        <v>47</v>
      </c>
      <c r="E120" s="18">
        <v>44810</v>
      </c>
      <c r="F120" s="10" t="s">
        <v>26</v>
      </c>
      <c r="G120" s="10">
        <v>7</v>
      </c>
      <c r="H120" s="10">
        <v>13</v>
      </c>
    </row>
    <row r="121" spans="1:8" x14ac:dyDescent="0.25">
      <c r="A121" s="10" t="s">
        <v>31</v>
      </c>
      <c r="B121" s="10" t="str">
        <f t="shared" ref="B121" si="25">CONCATENATE(C121," - ", D121," - ",TEXT(E121,"d mmm yyyy")," - ",F121)</f>
        <v>Transgrid - OER-N2636 Rev 1 PMUs NSW Oscillation Monitoring - 6 Sep 2022 - CONFIDENTIAL</v>
      </c>
      <c r="C121" s="10" t="s">
        <v>24</v>
      </c>
      <c r="D121" s="10" t="s">
        <v>47</v>
      </c>
      <c r="E121" s="18">
        <v>44810</v>
      </c>
      <c r="F121" s="10" t="s">
        <v>27</v>
      </c>
      <c r="G121" s="10"/>
      <c r="H121" s="10"/>
    </row>
    <row r="122" spans="1:8" x14ac:dyDescent="0.25">
      <c r="A122" s="10" t="s">
        <v>31</v>
      </c>
      <c r="B122" s="10" t="str">
        <f t="shared" si="22"/>
        <v>Transgrid - OER-N2645 Rev 3 Maintain voltage in Alpine area - 14 Oct 2022 - PUBLIC</v>
      </c>
      <c r="C122" s="10" t="s">
        <v>24</v>
      </c>
      <c r="D122" s="10" t="s">
        <v>48</v>
      </c>
      <c r="E122" s="17">
        <v>44848</v>
      </c>
      <c r="F122" s="10" t="s">
        <v>26</v>
      </c>
      <c r="G122" s="10">
        <f t="shared" si="24"/>
        <v>0</v>
      </c>
      <c r="H122" s="10">
        <v>16</v>
      </c>
    </row>
    <row r="123" spans="1:8" x14ac:dyDescent="0.25">
      <c r="A123" s="10" t="s">
        <v>31</v>
      </c>
      <c r="B123" s="10" t="str">
        <f t="shared" si="22"/>
        <v>Transgrid - OER-N2746 Rev 1 Supply to Panorama area - 24 Nov 2022 - PUBLIC</v>
      </c>
      <c r="C123" s="10" t="s">
        <v>24</v>
      </c>
      <c r="D123" s="10" t="s">
        <v>97</v>
      </c>
      <c r="E123" s="18">
        <v>44889</v>
      </c>
      <c r="F123" s="10" t="s">
        <v>26</v>
      </c>
      <c r="G123" s="16">
        <v>2</v>
      </c>
      <c r="H123" s="10">
        <v>20</v>
      </c>
    </row>
    <row r="124" spans="1:8" x14ac:dyDescent="0.25">
      <c r="A124" s="10" t="s">
        <v>31</v>
      </c>
      <c r="B124" s="10" t="str">
        <f t="shared" ref="B124" si="26">CONCATENATE(C124," - ", D124," - ",TEXT(E124,"d mmm yyyy")," - ",F124)</f>
        <v>Transgrid - OER-N2746 Rev 1 Supply to Panorama area - 24 Nov 2022 - CONFIDENTIAL</v>
      </c>
      <c r="C124" s="10" t="s">
        <v>24</v>
      </c>
      <c r="D124" s="10" t="s">
        <v>97</v>
      </c>
      <c r="E124" s="18">
        <v>44889</v>
      </c>
      <c r="F124" s="10" t="s">
        <v>27</v>
      </c>
      <c r="G124" s="10"/>
      <c r="H124" s="10"/>
    </row>
    <row r="125" spans="1:8" x14ac:dyDescent="0.25">
      <c r="A125" s="10" t="s">
        <v>96</v>
      </c>
      <c r="B125" s="10" t="str">
        <f t="shared" si="22"/>
        <v>Transgrid - OER-N2176 Rev 3 Uprating DNT 330-132kV Transformers - 12 Oct 2022 - PUBLIC</v>
      </c>
      <c r="C125" s="10" t="s">
        <v>24</v>
      </c>
      <c r="D125" s="10" t="s">
        <v>44</v>
      </c>
      <c r="E125" s="17">
        <v>44846</v>
      </c>
      <c r="F125" s="10" t="s">
        <v>26</v>
      </c>
      <c r="G125" s="10">
        <f t="shared" si="24"/>
        <v>0</v>
      </c>
      <c r="H125" s="10">
        <v>13</v>
      </c>
    </row>
    <row r="126" spans="1:8" x14ac:dyDescent="0.25">
      <c r="A126" s="10" t="s">
        <v>96</v>
      </c>
      <c r="B126" s="10" t="str">
        <f t="shared" si="22"/>
        <v>Transgrid - OER-N2471 Rev 2 Increase Capacity in Yass Transformers - 12 Oct 2022 - PUBLIC</v>
      </c>
      <c r="C126" s="10" t="s">
        <v>24</v>
      </c>
      <c r="D126" s="10" t="s">
        <v>46</v>
      </c>
      <c r="E126" s="17">
        <v>44846</v>
      </c>
      <c r="F126" s="10" t="s">
        <v>26</v>
      </c>
      <c r="G126" s="10">
        <f t="shared" si="24"/>
        <v>0</v>
      </c>
      <c r="H126" s="10">
        <v>10</v>
      </c>
    </row>
    <row r="127" spans="1:8" x14ac:dyDescent="0.25">
      <c r="A127" s="10" t="s">
        <v>60</v>
      </c>
      <c r="B127" s="10" t="str">
        <f t="shared" si="22"/>
        <v>Transgrid - OER-N2761 Rev 5 System Security Roadmap Technology and Human Resource uplift - 7 Oct 2022 - PUBLIC</v>
      </c>
      <c r="C127" s="10" t="s">
        <v>24</v>
      </c>
      <c r="D127" s="10" t="s">
        <v>127</v>
      </c>
      <c r="E127" s="17">
        <v>44841</v>
      </c>
      <c r="F127" s="10" t="s">
        <v>26</v>
      </c>
      <c r="G127" s="10">
        <v>0</v>
      </c>
      <c r="H127" s="10">
        <v>27</v>
      </c>
    </row>
    <row r="128" spans="1:8" x14ac:dyDescent="0.25">
      <c r="A128" s="1" t="s">
        <v>42</v>
      </c>
      <c r="B128" s="1" t="str">
        <f>CONCATENATE(C128," - ", D128," - ",TEXT(E128,"d mmm yyyy")," - ",F128)</f>
        <v>Transgrid - Enhanced Supply Chain, Personnel and Risk Management Plan Business Case Rev 1 - 11 Nov 2022 - PUBLIC</v>
      </c>
      <c r="C128" s="1" t="s">
        <v>24</v>
      </c>
      <c r="D128" s="10" t="s">
        <v>132</v>
      </c>
      <c r="E128" s="6">
        <v>44876</v>
      </c>
      <c r="F128" s="10" t="s">
        <v>26</v>
      </c>
      <c r="G128" s="1">
        <v>7</v>
      </c>
      <c r="H128" s="1">
        <v>14</v>
      </c>
    </row>
    <row r="129" spans="1:11" x14ac:dyDescent="0.25">
      <c r="A129" s="1" t="s">
        <v>42</v>
      </c>
      <c r="B129" s="1" t="str">
        <f>CONCATENATE(C129," - ", D129," - ",TEXT(E129,"d mmm yyyy")," - ",F129)</f>
        <v>Transgrid - Enhanced Supply Chain, Personnel and Risk Management Plan Business Case Rev 1 - 11 Nov 2022 - CONFIDENTIAL</v>
      </c>
      <c r="C129" s="1" t="s">
        <v>24</v>
      </c>
      <c r="D129" s="10" t="s">
        <v>132</v>
      </c>
      <c r="E129" s="6">
        <v>44876</v>
      </c>
      <c r="F129" s="10" t="s">
        <v>27</v>
      </c>
      <c r="G129" s="1"/>
      <c r="H129" s="1"/>
    </row>
    <row r="131" spans="1:11" x14ac:dyDescent="0.25">
      <c r="J131" s="22"/>
      <c r="K131" s="22"/>
    </row>
  </sheetData>
  <autoFilter ref="A3:H129" xr:uid="{C5E2C7D2-29D0-45D2-BA7E-A7263CC25587}"/>
  <pageMargins left="0.7" right="0.7" top="0.75" bottom="0.75" header="0.3" footer="0.3"/>
  <pageSetup paperSize="9" scale="3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RRP Document Register</vt:lpstr>
    </vt:vector>
  </TitlesOfParts>
  <Company>TransGrid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Gough</dc:creator>
  <cp:keywords>Transgrid.Data.Classification:#Official#</cp:keywords>
  <cp:lastModifiedBy>Sarah Lim</cp:lastModifiedBy>
  <cp:lastPrinted>2016-11-07T22:55:14Z</cp:lastPrinted>
  <dcterms:created xsi:type="dcterms:W3CDTF">2016-09-20T05:00:54Z</dcterms:created>
  <dcterms:modified xsi:type="dcterms:W3CDTF">2022-12-02T02:16:17Z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7f0af12a-f8ec-4fd3-baa3-80ecefeb75e6</vt:lpwstr>
  </property>
  <property fmtid="{D5CDD505-2E9C-101B-9397-08002B2CF9AE}" pid="3" name="TransgridDataClassifierFirst">
    <vt:lpwstr>P88206</vt:lpwstr>
  </property>
  <property fmtid="{D5CDD505-2E9C-101B-9397-08002B2CF9AE}" pid="4" name="TransgridDataClassifierLast">
    <vt:lpwstr>P88206</vt:lpwstr>
  </property>
  <property fmtid="{D5CDD505-2E9C-101B-9397-08002B2CF9AE}" pid="5" name="TransgridDataClassifierLastDate">
    <vt:lpwstr>2022-10-25</vt:lpwstr>
  </property>
  <property fmtid="{D5CDD505-2E9C-101B-9397-08002B2CF9AE}" pid="6" name="TransgridDataClassification">
    <vt:lpwstr>#Official#</vt:lpwstr>
  </property>
</Properties>
</file>