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updateLinks="never" codeName="ThisWorkbook"/>
  <xr:revisionPtr revIDLastSave="0" documentId="13_ncr:1_{67B48CDC-4C72-4246-A3F7-A277F8F55313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I7" i="10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K7" i="10"/>
  <c r="Z8" i="5" l="1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AA7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B3" i="12"/>
  <c r="O8" i="10" l="1"/>
  <c r="G93" i="7"/>
  <c r="K18" i="3" s="1"/>
  <c r="K37" i="3"/>
  <c r="H74" i="7"/>
  <c r="H67" i="7"/>
  <c r="H63" i="7"/>
  <c r="H61" i="7"/>
  <c r="K42" i="3" s="1"/>
  <c r="N42" i="3" s="1"/>
  <c r="H62" i="7"/>
  <c r="K38" i="3" s="1"/>
  <c r="N38" i="3" s="1"/>
  <c r="H64" i="7"/>
  <c r="H65" i="7"/>
  <c r="K50" i="3" s="1"/>
  <c r="N50" i="3" s="1"/>
  <c r="H66" i="7"/>
  <c r="K66" i="7" s="1"/>
  <c r="H68" i="7"/>
  <c r="H69" i="7"/>
  <c r="H70" i="7"/>
  <c r="H71" i="7"/>
  <c r="H72" i="7"/>
  <c r="K72" i="7" s="1"/>
  <c r="H73" i="7"/>
  <c r="H75" i="7"/>
  <c r="H76" i="7"/>
  <c r="H77" i="7"/>
  <c r="H78" i="7"/>
  <c r="H79" i="7"/>
  <c r="H80" i="7"/>
  <c r="K80" i="7" s="1"/>
  <c r="H81" i="7"/>
  <c r="H82" i="7"/>
  <c r="H83" i="7"/>
  <c r="H84" i="7"/>
  <c r="H85" i="7"/>
  <c r="H86" i="7"/>
  <c r="H87" i="7"/>
  <c r="K39" i="3"/>
  <c r="N39" i="3" s="1"/>
  <c r="K40" i="3"/>
  <c r="K41" i="3"/>
  <c r="K43" i="3"/>
  <c r="K44" i="3"/>
  <c r="K45" i="3"/>
  <c r="K47" i="3"/>
  <c r="N47" i="3" s="1"/>
  <c r="K48" i="3"/>
  <c r="K49" i="3"/>
  <c r="K51" i="3"/>
  <c r="K52" i="3"/>
  <c r="K53" i="3"/>
  <c r="N53" i="3" s="1"/>
  <c r="K55" i="3"/>
  <c r="N55" i="3" s="1"/>
  <c r="K57" i="3"/>
  <c r="K58" i="3"/>
  <c r="K59" i="3"/>
  <c r="K63" i="3"/>
  <c r="F11" i="3"/>
  <c r="G95" i="7"/>
  <c r="H95" i="7" s="1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1" i="3"/>
  <c r="N43" i="3"/>
  <c r="N45" i="3"/>
  <c r="N49" i="3"/>
  <c r="N51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L7" i="5"/>
  <c r="N5" i="5"/>
  <c r="C100" i="7"/>
  <c r="G92" i="7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N48" i="3"/>
  <c r="N44" i="3"/>
  <c r="N40" i="3"/>
  <c r="N52" i="3"/>
  <c r="M5" i="8"/>
  <c r="N5" i="9"/>
  <c r="O5" i="10"/>
  <c r="T5" i="5"/>
  <c r="H92" i="7"/>
  <c r="H93" i="7"/>
  <c r="L70" i="7"/>
  <c r="T5" i="9"/>
  <c r="U5" i="10"/>
  <c r="S5" i="8"/>
  <c r="H94" i="7"/>
  <c r="K64" i="3" l="1"/>
  <c r="K56" i="3"/>
  <c r="N56" i="3" s="1"/>
  <c r="H96" i="7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J20" i="3" s="1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K20" i="3" s="1"/>
  <c r="G61" i="3"/>
  <c r="N20" i="3" s="1"/>
  <c r="M20" i="3" l="1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53" i="5"/>
  <c r="U55" i="5"/>
  <c r="U57" i="5"/>
  <c r="U59" i="5"/>
  <c r="U61" i="5"/>
  <c r="U63" i="5"/>
  <c r="U65" i="5"/>
  <c r="U67" i="5"/>
  <c r="U69" i="5"/>
  <c r="U71" i="5"/>
  <c r="U73" i="5"/>
  <c r="U75" i="5"/>
  <c r="U77" i="5"/>
  <c r="U79" i="5"/>
  <c r="U81" i="5"/>
  <c r="U83" i="5"/>
  <c r="U85" i="5"/>
  <c r="U87" i="5"/>
  <c r="U89" i="5"/>
  <c r="U91" i="5"/>
  <c r="U93" i="5"/>
  <c r="U95" i="5"/>
  <c r="U97" i="5"/>
  <c r="U99" i="5"/>
  <c r="U101" i="5"/>
  <c r="U103" i="5"/>
  <c r="U105" i="5"/>
  <c r="U107" i="5"/>
  <c r="U109" i="5"/>
  <c r="U111" i="5"/>
  <c r="U113" i="5"/>
  <c r="U115" i="5"/>
  <c r="U117" i="5"/>
  <c r="U119" i="5"/>
  <c r="U121" i="5"/>
  <c r="U123" i="5"/>
  <c r="U125" i="5"/>
  <c r="U127" i="5"/>
  <c r="U129" i="5"/>
  <c r="U131" i="5"/>
  <c r="U133" i="5"/>
  <c r="U135" i="5"/>
  <c r="U137" i="5"/>
  <c r="U139" i="5"/>
  <c r="U141" i="5"/>
  <c r="U143" i="5"/>
  <c r="U145" i="5"/>
  <c r="U147" i="5"/>
  <c r="U149" i="5"/>
  <c r="U151" i="5"/>
  <c r="U153" i="5"/>
  <c r="U155" i="5"/>
  <c r="U157" i="5"/>
  <c r="U159" i="5"/>
  <c r="U161" i="5"/>
  <c r="U163" i="5"/>
  <c r="U165" i="5"/>
  <c r="U167" i="5"/>
  <c r="U169" i="5"/>
  <c r="U171" i="5"/>
  <c r="U173" i="5"/>
  <c r="U175" i="5"/>
  <c r="U177" i="5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U50" i="5"/>
  <c r="U52" i="5"/>
  <c r="U54" i="5"/>
  <c r="U56" i="5"/>
  <c r="U58" i="5"/>
  <c r="U60" i="5"/>
  <c r="U62" i="5"/>
  <c r="U64" i="5"/>
  <c r="U66" i="5"/>
  <c r="U68" i="5"/>
  <c r="U70" i="5"/>
  <c r="U72" i="5"/>
  <c r="U74" i="5"/>
  <c r="U76" i="5"/>
  <c r="U78" i="5"/>
  <c r="U80" i="5"/>
  <c r="U82" i="5"/>
  <c r="U84" i="5"/>
  <c r="U86" i="5"/>
  <c r="U88" i="5"/>
  <c r="U90" i="5"/>
  <c r="U92" i="5"/>
  <c r="U94" i="5"/>
  <c r="U96" i="5"/>
  <c r="U98" i="5"/>
  <c r="U100" i="5"/>
  <c r="U102" i="5"/>
  <c r="U104" i="5"/>
  <c r="U106" i="5"/>
  <c r="U108" i="5"/>
  <c r="U110" i="5"/>
  <c r="U112" i="5"/>
  <c r="U114" i="5"/>
  <c r="U116" i="5"/>
  <c r="U118" i="5"/>
  <c r="U120" i="5"/>
  <c r="U122" i="5"/>
  <c r="U124" i="5"/>
  <c r="U126" i="5"/>
  <c r="U128" i="5"/>
  <c r="U130" i="5"/>
  <c r="U132" i="5"/>
  <c r="U134" i="5"/>
  <c r="U136" i="5"/>
  <c r="U138" i="5"/>
  <c r="U140" i="5"/>
  <c r="U142" i="5"/>
  <c r="U144" i="5"/>
  <c r="U146" i="5"/>
  <c r="U148" i="5"/>
  <c r="U150" i="5"/>
  <c r="U152" i="5"/>
  <c r="U154" i="5"/>
  <c r="U156" i="5"/>
  <c r="U158" i="5"/>
  <c r="U160" i="5"/>
  <c r="U162" i="5"/>
  <c r="U164" i="5"/>
  <c r="U166" i="5"/>
  <c r="U168" i="5"/>
  <c r="U170" i="5"/>
  <c r="U172" i="5"/>
  <c r="U174" i="5"/>
  <c r="U176" i="5"/>
  <c r="U179" i="5"/>
  <c r="U181" i="5"/>
  <c r="U183" i="5"/>
  <c r="U185" i="5"/>
  <c r="U187" i="5"/>
  <c r="U189" i="5"/>
  <c r="U191" i="5"/>
  <c r="U193" i="5"/>
  <c r="U195" i="5"/>
  <c r="U197" i="5"/>
  <c r="U199" i="5"/>
  <c r="U201" i="5"/>
  <c r="U203" i="5"/>
  <c r="U205" i="5"/>
  <c r="U207" i="5"/>
  <c r="U209" i="5"/>
  <c r="U211" i="5"/>
  <c r="U213" i="5"/>
  <c r="U215" i="5"/>
  <c r="U217" i="5"/>
  <c r="U219" i="5"/>
  <c r="U221" i="5"/>
  <c r="U223" i="5"/>
  <c r="U225" i="5"/>
  <c r="U227" i="5"/>
  <c r="U229" i="5"/>
  <c r="U231" i="5"/>
  <c r="U233" i="5"/>
  <c r="U235" i="5"/>
  <c r="U237" i="5"/>
  <c r="U239" i="5"/>
  <c r="U241" i="5"/>
  <c r="U243" i="5"/>
  <c r="U245" i="5"/>
  <c r="U247" i="5"/>
  <c r="U249" i="5"/>
  <c r="U251" i="5"/>
  <c r="U253" i="5"/>
  <c r="U255" i="5"/>
  <c r="U257" i="5"/>
  <c r="U259" i="5"/>
  <c r="U261" i="5"/>
  <c r="U263" i="5"/>
  <c r="U265" i="5"/>
  <c r="U267" i="5"/>
  <c r="U269" i="5"/>
  <c r="U271" i="5"/>
  <c r="U273" i="5"/>
  <c r="U275" i="5"/>
  <c r="U277" i="5"/>
  <c r="U279" i="5"/>
  <c r="U281" i="5"/>
  <c r="U283" i="5"/>
  <c r="U285" i="5"/>
  <c r="U287" i="5"/>
  <c r="U289" i="5"/>
  <c r="U291" i="5"/>
  <c r="U293" i="5"/>
  <c r="U295" i="5"/>
  <c r="U297" i="5"/>
  <c r="U299" i="5"/>
  <c r="U301" i="5"/>
  <c r="U303" i="5"/>
  <c r="U305" i="5"/>
  <c r="U307" i="5"/>
  <c r="U309" i="5"/>
  <c r="U311" i="5"/>
  <c r="U313" i="5"/>
  <c r="U315" i="5"/>
  <c r="U317" i="5"/>
  <c r="U319" i="5"/>
  <c r="U321" i="5"/>
  <c r="U323" i="5"/>
  <c r="U8" i="9"/>
  <c r="AA8" i="9" s="1"/>
  <c r="U10" i="9"/>
  <c r="AA10" i="9" s="1"/>
  <c r="U12" i="9"/>
  <c r="AA12" i="9" s="1"/>
  <c r="U14" i="9"/>
  <c r="AA14" i="9" s="1"/>
  <c r="U16" i="9"/>
  <c r="AA16" i="9" s="1"/>
  <c r="U18" i="9"/>
  <c r="AA18" i="9" s="1"/>
  <c r="U20" i="9"/>
  <c r="AA20" i="9" s="1"/>
  <c r="U178" i="5"/>
  <c r="U180" i="5"/>
  <c r="U182" i="5"/>
  <c r="U184" i="5"/>
  <c r="U186" i="5"/>
  <c r="U188" i="5"/>
  <c r="U190" i="5"/>
  <c r="U192" i="5"/>
  <c r="U194" i="5"/>
  <c r="U196" i="5"/>
  <c r="U198" i="5"/>
  <c r="U200" i="5"/>
  <c r="U202" i="5"/>
  <c r="U204" i="5"/>
  <c r="U206" i="5"/>
  <c r="U208" i="5"/>
  <c r="U210" i="5"/>
  <c r="U212" i="5"/>
  <c r="U214" i="5"/>
  <c r="U216" i="5"/>
  <c r="U218" i="5"/>
  <c r="U220" i="5"/>
  <c r="U222" i="5"/>
  <c r="U224" i="5"/>
  <c r="U226" i="5"/>
  <c r="U228" i="5"/>
  <c r="U230" i="5"/>
  <c r="U232" i="5"/>
  <c r="U234" i="5"/>
  <c r="U236" i="5"/>
  <c r="U238" i="5"/>
  <c r="U240" i="5"/>
  <c r="U242" i="5"/>
  <c r="U244" i="5"/>
  <c r="U246" i="5"/>
  <c r="U248" i="5"/>
  <c r="U250" i="5"/>
  <c r="U252" i="5"/>
  <c r="U254" i="5"/>
  <c r="U256" i="5"/>
  <c r="U258" i="5"/>
  <c r="U260" i="5"/>
  <c r="U262" i="5"/>
  <c r="U264" i="5"/>
  <c r="U266" i="5"/>
  <c r="U268" i="5"/>
  <c r="U270" i="5"/>
  <c r="U272" i="5"/>
  <c r="U274" i="5"/>
  <c r="U276" i="5"/>
  <c r="U278" i="5"/>
  <c r="U280" i="5"/>
  <c r="U282" i="5"/>
  <c r="U284" i="5"/>
  <c r="U286" i="5"/>
  <c r="U288" i="5"/>
  <c r="U290" i="5"/>
  <c r="U292" i="5"/>
  <c r="U294" i="5"/>
  <c r="U296" i="5"/>
  <c r="U298" i="5"/>
  <c r="U300" i="5"/>
  <c r="U302" i="5"/>
  <c r="U304" i="5"/>
  <c r="U306" i="5"/>
  <c r="U308" i="5"/>
  <c r="U310" i="5"/>
  <c r="U312" i="5"/>
  <c r="U314" i="5"/>
  <c r="U316" i="5"/>
  <c r="U318" i="5"/>
  <c r="U320" i="5"/>
  <c r="U322" i="5"/>
  <c r="U9" i="9"/>
  <c r="AA9" i="9" s="1"/>
  <c r="U11" i="9"/>
  <c r="AA11" i="9" s="1"/>
  <c r="U13" i="9"/>
  <c r="AA13" i="9" s="1"/>
  <c r="U15" i="9"/>
  <c r="AA15" i="9" s="1"/>
  <c r="U17" i="9"/>
  <c r="AA17" i="9" s="1"/>
  <c r="U19" i="9"/>
  <c r="AA19" i="9" s="1"/>
  <c r="U7" i="5"/>
  <c r="U28" i="9"/>
  <c r="AA28" i="9" s="1"/>
  <c r="U22" i="9"/>
  <c r="AA22" i="9" s="1"/>
  <c r="U25" i="9"/>
  <c r="AA25" i="9" s="1"/>
  <c r="U31" i="9"/>
  <c r="AA31" i="9" s="1"/>
  <c r="U33" i="9"/>
  <c r="AA33" i="9" s="1"/>
  <c r="U35" i="9"/>
  <c r="AA35" i="9" s="1"/>
  <c r="U37" i="9"/>
  <c r="AA37" i="9" s="1"/>
  <c r="U39" i="9"/>
  <c r="AA39" i="9" s="1"/>
  <c r="U41" i="9"/>
  <c r="AA41" i="9" s="1"/>
  <c r="U43" i="9"/>
  <c r="AA43" i="9" s="1"/>
  <c r="U45" i="9"/>
  <c r="AA45" i="9" s="1"/>
  <c r="U47" i="9"/>
  <c r="AA47" i="9" s="1"/>
  <c r="U49" i="9"/>
  <c r="AA49" i="9" s="1"/>
  <c r="U51" i="9"/>
  <c r="AA51" i="9" s="1"/>
  <c r="U53" i="9"/>
  <c r="AA53" i="9" s="1"/>
  <c r="U55" i="9"/>
  <c r="AA55" i="9" s="1"/>
  <c r="U57" i="9"/>
  <c r="AA57" i="9" s="1"/>
  <c r="U59" i="9"/>
  <c r="AA59" i="9" s="1"/>
  <c r="U61" i="9"/>
  <c r="AA61" i="9" s="1"/>
  <c r="U63" i="9"/>
  <c r="AA63" i="9" s="1"/>
  <c r="U65" i="9"/>
  <c r="AA65" i="9" s="1"/>
  <c r="U67" i="9"/>
  <c r="AA67" i="9" s="1"/>
  <c r="U69" i="9"/>
  <c r="AA69" i="9" s="1"/>
  <c r="U71" i="9"/>
  <c r="AA71" i="9" s="1"/>
  <c r="U73" i="9"/>
  <c r="AA73" i="9" s="1"/>
  <c r="U75" i="9"/>
  <c r="AA75" i="9" s="1"/>
  <c r="U77" i="9"/>
  <c r="AA77" i="9" s="1"/>
  <c r="U79" i="9"/>
  <c r="AA79" i="9" s="1"/>
  <c r="U81" i="9"/>
  <c r="AA81" i="9" s="1"/>
  <c r="U83" i="9"/>
  <c r="AA83" i="9" s="1"/>
  <c r="U85" i="9"/>
  <c r="AA85" i="9" s="1"/>
  <c r="U87" i="9"/>
  <c r="AA87" i="9" s="1"/>
  <c r="U89" i="9"/>
  <c r="AA89" i="9" s="1"/>
  <c r="U91" i="9"/>
  <c r="AA91" i="9" s="1"/>
  <c r="U93" i="9"/>
  <c r="AA93" i="9" s="1"/>
  <c r="U95" i="9"/>
  <c r="AA95" i="9" s="1"/>
  <c r="U97" i="9"/>
  <c r="AA97" i="9" s="1"/>
  <c r="U99" i="9"/>
  <c r="AA99" i="9" s="1"/>
  <c r="U101" i="9"/>
  <c r="AA101" i="9" s="1"/>
  <c r="U103" i="9"/>
  <c r="AA103" i="9" s="1"/>
  <c r="U105" i="9"/>
  <c r="AA105" i="9" s="1"/>
  <c r="U107" i="9"/>
  <c r="AA107" i="9" s="1"/>
  <c r="U109" i="9"/>
  <c r="AA109" i="9" s="1"/>
  <c r="U111" i="9"/>
  <c r="AA111" i="9" s="1"/>
  <c r="U113" i="9"/>
  <c r="AA113" i="9" s="1"/>
  <c r="U115" i="9"/>
  <c r="AA115" i="9" s="1"/>
  <c r="U117" i="9"/>
  <c r="AA117" i="9" s="1"/>
  <c r="U119" i="9"/>
  <c r="AA119" i="9" s="1"/>
  <c r="U121" i="9"/>
  <c r="AA121" i="9" s="1"/>
  <c r="U123" i="9"/>
  <c r="AA123" i="9" s="1"/>
  <c r="U125" i="9"/>
  <c r="AA125" i="9" s="1"/>
  <c r="U127" i="9"/>
  <c r="AA127" i="9" s="1"/>
  <c r="U129" i="9"/>
  <c r="AA129" i="9" s="1"/>
  <c r="U131" i="9"/>
  <c r="AA131" i="9" s="1"/>
  <c r="U133" i="9"/>
  <c r="AA133" i="9" s="1"/>
  <c r="U135" i="9"/>
  <c r="AA135" i="9" s="1"/>
  <c r="U137" i="9"/>
  <c r="AA137" i="9" s="1"/>
  <c r="U139" i="9"/>
  <c r="AA139" i="9" s="1"/>
  <c r="U141" i="9"/>
  <c r="AA141" i="9" s="1"/>
  <c r="U143" i="9"/>
  <c r="AA143" i="9" s="1"/>
  <c r="U145" i="9"/>
  <c r="AA145" i="9" s="1"/>
  <c r="U147" i="9"/>
  <c r="AA147" i="9" s="1"/>
  <c r="U149" i="9"/>
  <c r="AA149" i="9" s="1"/>
  <c r="U151" i="9"/>
  <c r="AA151" i="9" s="1"/>
  <c r="U153" i="9"/>
  <c r="AA153" i="9" s="1"/>
  <c r="U155" i="9"/>
  <c r="AA155" i="9" s="1"/>
  <c r="U157" i="9"/>
  <c r="AA157" i="9" s="1"/>
  <c r="U159" i="9"/>
  <c r="AA159" i="9" s="1"/>
  <c r="U161" i="9"/>
  <c r="AA161" i="9" s="1"/>
  <c r="U163" i="9"/>
  <c r="AA163" i="9" s="1"/>
  <c r="U165" i="9"/>
  <c r="AA165" i="9" s="1"/>
  <c r="U167" i="9"/>
  <c r="AA167" i="9" s="1"/>
  <c r="U169" i="9"/>
  <c r="AA169" i="9" s="1"/>
  <c r="U171" i="9"/>
  <c r="AA171" i="9" s="1"/>
  <c r="U173" i="9"/>
  <c r="AA173" i="9" s="1"/>
  <c r="U175" i="9"/>
  <c r="AA175" i="9" s="1"/>
  <c r="U177" i="9"/>
  <c r="AA177" i="9" s="1"/>
  <c r="U179" i="9"/>
  <c r="AA179" i="9" s="1"/>
  <c r="U181" i="9"/>
  <c r="AA181" i="9" s="1"/>
  <c r="U183" i="9"/>
  <c r="AA183" i="9" s="1"/>
  <c r="U185" i="9"/>
  <c r="AA185" i="9" s="1"/>
  <c r="U187" i="9"/>
  <c r="AA187" i="9" s="1"/>
  <c r="U189" i="9"/>
  <c r="AA189" i="9" s="1"/>
  <c r="U191" i="9"/>
  <c r="AA191" i="9" s="1"/>
  <c r="U193" i="9"/>
  <c r="AA193" i="9" s="1"/>
  <c r="U26" i="9"/>
  <c r="AA26" i="9" s="1"/>
  <c r="U29" i="9"/>
  <c r="AA29" i="9" s="1"/>
  <c r="U23" i="9"/>
  <c r="AA23" i="9" s="1"/>
  <c r="U24" i="9"/>
  <c r="AA24" i="9" s="1"/>
  <c r="U27" i="9"/>
  <c r="AA27" i="9" s="1"/>
  <c r="U30" i="9"/>
  <c r="AA30" i="9" s="1"/>
  <c r="U32" i="9"/>
  <c r="AA32" i="9" s="1"/>
  <c r="U34" i="9"/>
  <c r="AA34" i="9" s="1"/>
  <c r="U36" i="9"/>
  <c r="AA36" i="9" s="1"/>
  <c r="U38" i="9"/>
  <c r="AA38" i="9" s="1"/>
  <c r="U40" i="9"/>
  <c r="AA40" i="9" s="1"/>
  <c r="U42" i="9"/>
  <c r="AA42" i="9" s="1"/>
  <c r="U44" i="9"/>
  <c r="AA44" i="9" s="1"/>
  <c r="U46" i="9"/>
  <c r="AA46" i="9" s="1"/>
  <c r="U48" i="9"/>
  <c r="AA48" i="9" s="1"/>
  <c r="U50" i="9"/>
  <c r="AA50" i="9" s="1"/>
  <c r="U52" i="9"/>
  <c r="AA52" i="9" s="1"/>
  <c r="U54" i="9"/>
  <c r="AA54" i="9" s="1"/>
  <c r="U56" i="9"/>
  <c r="AA56" i="9" s="1"/>
  <c r="U58" i="9"/>
  <c r="AA58" i="9" s="1"/>
  <c r="U60" i="9"/>
  <c r="AA60" i="9" s="1"/>
  <c r="U62" i="9"/>
  <c r="AA62" i="9" s="1"/>
  <c r="U64" i="9"/>
  <c r="AA64" i="9" s="1"/>
  <c r="U66" i="9"/>
  <c r="AA66" i="9" s="1"/>
  <c r="U68" i="9"/>
  <c r="AA68" i="9" s="1"/>
  <c r="U70" i="9"/>
  <c r="AA70" i="9" s="1"/>
  <c r="U72" i="9"/>
  <c r="AA72" i="9" s="1"/>
  <c r="U74" i="9"/>
  <c r="AA74" i="9" s="1"/>
  <c r="U76" i="9"/>
  <c r="AA76" i="9" s="1"/>
  <c r="U78" i="9"/>
  <c r="AA78" i="9" s="1"/>
  <c r="U80" i="9"/>
  <c r="AA80" i="9" s="1"/>
  <c r="U82" i="9"/>
  <c r="AA82" i="9" s="1"/>
  <c r="U84" i="9"/>
  <c r="AA84" i="9" s="1"/>
  <c r="U86" i="9"/>
  <c r="AA86" i="9" s="1"/>
  <c r="U88" i="9"/>
  <c r="AA88" i="9" s="1"/>
  <c r="U90" i="9"/>
  <c r="AA90" i="9" s="1"/>
  <c r="U92" i="9"/>
  <c r="AA92" i="9" s="1"/>
  <c r="U94" i="9"/>
  <c r="AA94" i="9" s="1"/>
  <c r="U96" i="9"/>
  <c r="AA96" i="9" s="1"/>
  <c r="U98" i="9"/>
  <c r="AA98" i="9" s="1"/>
  <c r="U100" i="9"/>
  <c r="AA100" i="9" s="1"/>
  <c r="U102" i="9"/>
  <c r="AA102" i="9" s="1"/>
  <c r="U104" i="9"/>
  <c r="AA104" i="9" s="1"/>
  <c r="U106" i="9"/>
  <c r="AA106" i="9" s="1"/>
  <c r="U108" i="9"/>
  <c r="AA108" i="9" s="1"/>
  <c r="U110" i="9"/>
  <c r="AA110" i="9" s="1"/>
  <c r="U112" i="9"/>
  <c r="AA112" i="9" s="1"/>
  <c r="U114" i="9"/>
  <c r="AA114" i="9" s="1"/>
  <c r="U116" i="9"/>
  <c r="AA116" i="9" s="1"/>
  <c r="U118" i="9"/>
  <c r="AA118" i="9" s="1"/>
  <c r="U120" i="9"/>
  <c r="AA120" i="9" s="1"/>
  <c r="U122" i="9"/>
  <c r="AA122" i="9" s="1"/>
  <c r="U124" i="9"/>
  <c r="AA124" i="9" s="1"/>
  <c r="U126" i="9"/>
  <c r="AA126" i="9" s="1"/>
  <c r="U128" i="9"/>
  <c r="AA128" i="9" s="1"/>
  <c r="U130" i="9"/>
  <c r="AA130" i="9" s="1"/>
  <c r="U132" i="9"/>
  <c r="AA132" i="9" s="1"/>
  <c r="U134" i="9"/>
  <c r="AA134" i="9" s="1"/>
  <c r="U136" i="9"/>
  <c r="AA136" i="9" s="1"/>
  <c r="U138" i="9"/>
  <c r="AA138" i="9" s="1"/>
  <c r="U21" i="9"/>
  <c r="AA21" i="9" s="1"/>
  <c r="U142" i="9"/>
  <c r="AA142" i="9" s="1"/>
  <c r="U158" i="9"/>
  <c r="AA158" i="9" s="1"/>
  <c r="U174" i="9"/>
  <c r="AA174" i="9" s="1"/>
  <c r="U190" i="9"/>
  <c r="AA190" i="9" s="1"/>
  <c r="U195" i="9"/>
  <c r="AA195" i="9" s="1"/>
  <c r="U197" i="9"/>
  <c r="AA197" i="9" s="1"/>
  <c r="U199" i="9"/>
  <c r="AA199" i="9" s="1"/>
  <c r="U201" i="9"/>
  <c r="AA201" i="9" s="1"/>
  <c r="U203" i="9"/>
  <c r="AA203" i="9" s="1"/>
  <c r="U205" i="9"/>
  <c r="AA205" i="9" s="1"/>
  <c r="U207" i="9"/>
  <c r="AA207" i="9" s="1"/>
  <c r="U209" i="9"/>
  <c r="AA209" i="9" s="1"/>
  <c r="U211" i="9"/>
  <c r="AA211" i="9" s="1"/>
  <c r="U213" i="9"/>
  <c r="AA213" i="9" s="1"/>
  <c r="U215" i="9"/>
  <c r="AA215" i="9" s="1"/>
  <c r="U217" i="9"/>
  <c r="AA217" i="9" s="1"/>
  <c r="U219" i="9"/>
  <c r="AA219" i="9" s="1"/>
  <c r="U221" i="9"/>
  <c r="AA221" i="9" s="1"/>
  <c r="U223" i="9"/>
  <c r="AA223" i="9" s="1"/>
  <c r="U225" i="9"/>
  <c r="AA225" i="9" s="1"/>
  <c r="U227" i="9"/>
  <c r="AA227" i="9" s="1"/>
  <c r="U229" i="9"/>
  <c r="AA229" i="9" s="1"/>
  <c r="U231" i="9"/>
  <c r="AA231" i="9" s="1"/>
  <c r="U233" i="9"/>
  <c r="AA233" i="9" s="1"/>
  <c r="U235" i="9"/>
  <c r="AA235" i="9" s="1"/>
  <c r="U237" i="9"/>
  <c r="AA237" i="9" s="1"/>
  <c r="U239" i="9"/>
  <c r="AA239" i="9" s="1"/>
  <c r="U241" i="9"/>
  <c r="AA241" i="9" s="1"/>
  <c r="U243" i="9"/>
  <c r="AA243" i="9" s="1"/>
  <c r="U245" i="9"/>
  <c r="AA245" i="9" s="1"/>
  <c r="U247" i="9"/>
  <c r="AA247" i="9" s="1"/>
  <c r="U249" i="9"/>
  <c r="AA249" i="9" s="1"/>
  <c r="U251" i="9"/>
  <c r="AA251" i="9" s="1"/>
  <c r="U253" i="9"/>
  <c r="AA253" i="9" s="1"/>
  <c r="U255" i="9"/>
  <c r="AA255" i="9" s="1"/>
  <c r="U257" i="9"/>
  <c r="AA257" i="9" s="1"/>
  <c r="U259" i="9"/>
  <c r="AA259" i="9" s="1"/>
  <c r="U261" i="9"/>
  <c r="AA261" i="9" s="1"/>
  <c r="U263" i="9"/>
  <c r="AA263" i="9" s="1"/>
  <c r="U265" i="9"/>
  <c r="AA265" i="9" s="1"/>
  <c r="U267" i="9"/>
  <c r="AA267" i="9" s="1"/>
  <c r="U269" i="9"/>
  <c r="AA269" i="9" s="1"/>
  <c r="U271" i="9"/>
  <c r="AA271" i="9" s="1"/>
  <c r="U273" i="9"/>
  <c r="AA273" i="9" s="1"/>
  <c r="U275" i="9"/>
  <c r="AA275" i="9" s="1"/>
  <c r="U277" i="9"/>
  <c r="AA277" i="9" s="1"/>
  <c r="U279" i="9"/>
  <c r="AA279" i="9" s="1"/>
  <c r="U281" i="9"/>
  <c r="AA281" i="9" s="1"/>
  <c r="U283" i="9"/>
  <c r="AA283" i="9" s="1"/>
  <c r="U285" i="9"/>
  <c r="AA285" i="9" s="1"/>
  <c r="U287" i="9"/>
  <c r="AA287" i="9" s="1"/>
  <c r="U289" i="9"/>
  <c r="AA289" i="9" s="1"/>
  <c r="U291" i="9"/>
  <c r="AA291" i="9" s="1"/>
  <c r="U293" i="9"/>
  <c r="AA293" i="9" s="1"/>
  <c r="U295" i="9"/>
  <c r="AA295" i="9" s="1"/>
  <c r="U297" i="9"/>
  <c r="AA297" i="9" s="1"/>
  <c r="U299" i="9"/>
  <c r="AA299" i="9" s="1"/>
  <c r="U301" i="9"/>
  <c r="AA301" i="9" s="1"/>
  <c r="U303" i="9"/>
  <c r="AA303" i="9" s="1"/>
  <c r="U305" i="9"/>
  <c r="AA305" i="9" s="1"/>
  <c r="V9" i="10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AA144" i="9" s="1"/>
  <c r="U160" i="9"/>
  <c r="AA160" i="9" s="1"/>
  <c r="U176" i="9"/>
  <c r="AA176" i="9" s="1"/>
  <c r="U192" i="9"/>
  <c r="AA192" i="9" s="1"/>
  <c r="U146" i="9"/>
  <c r="AA146" i="9" s="1"/>
  <c r="U162" i="9"/>
  <c r="AA162" i="9" s="1"/>
  <c r="U178" i="9"/>
  <c r="AA178" i="9" s="1"/>
  <c r="U148" i="9"/>
  <c r="AA148" i="9" s="1"/>
  <c r="U164" i="9"/>
  <c r="AA164" i="9" s="1"/>
  <c r="U180" i="9"/>
  <c r="AA180" i="9" s="1"/>
  <c r="V7" i="10"/>
  <c r="U150" i="9"/>
  <c r="AA150" i="9" s="1"/>
  <c r="U166" i="9"/>
  <c r="AA166" i="9" s="1"/>
  <c r="U182" i="9"/>
  <c r="AA182" i="9" s="1"/>
  <c r="U194" i="9"/>
  <c r="AA194" i="9" s="1"/>
  <c r="U196" i="9"/>
  <c r="AA196" i="9" s="1"/>
  <c r="U198" i="9"/>
  <c r="AA198" i="9" s="1"/>
  <c r="U200" i="9"/>
  <c r="AA200" i="9" s="1"/>
  <c r="U202" i="9"/>
  <c r="AA202" i="9" s="1"/>
  <c r="U204" i="9"/>
  <c r="AA204" i="9" s="1"/>
  <c r="U206" i="9"/>
  <c r="AA206" i="9" s="1"/>
  <c r="U208" i="9"/>
  <c r="AA208" i="9" s="1"/>
  <c r="U210" i="9"/>
  <c r="AA210" i="9" s="1"/>
  <c r="U212" i="9"/>
  <c r="AA212" i="9" s="1"/>
  <c r="U214" i="9"/>
  <c r="AA214" i="9" s="1"/>
  <c r="U216" i="9"/>
  <c r="AA216" i="9" s="1"/>
  <c r="U218" i="9"/>
  <c r="AA218" i="9" s="1"/>
  <c r="U220" i="9"/>
  <c r="AA220" i="9" s="1"/>
  <c r="U222" i="9"/>
  <c r="AA222" i="9" s="1"/>
  <c r="U224" i="9"/>
  <c r="AA224" i="9" s="1"/>
  <c r="U226" i="9"/>
  <c r="AA226" i="9" s="1"/>
  <c r="U228" i="9"/>
  <c r="AA228" i="9" s="1"/>
  <c r="U230" i="9"/>
  <c r="AA230" i="9" s="1"/>
  <c r="U232" i="9"/>
  <c r="AA232" i="9" s="1"/>
  <c r="U234" i="9"/>
  <c r="AA234" i="9" s="1"/>
  <c r="U236" i="9"/>
  <c r="AA236" i="9" s="1"/>
  <c r="U238" i="9"/>
  <c r="AA238" i="9" s="1"/>
  <c r="U240" i="9"/>
  <c r="AA240" i="9" s="1"/>
  <c r="U242" i="9"/>
  <c r="AA242" i="9" s="1"/>
  <c r="U244" i="9"/>
  <c r="AA244" i="9" s="1"/>
  <c r="U246" i="9"/>
  <c r="AA246" i="9" s="1"/>
  <c r="U248" i="9"/>
  <c r="AA248" i="9" s="1"/>
  <c r="U250" i="9"/>
  <c r="AA250" i="9" s="1"/>
  <c r="U252" i="9"/>
  <c r="AA252" i="9" s="1"/>
  <c r="U254" i="9"/>
  <c r="AA254" i="9" s="1"/>
  <c r="U256" i="9"/>
  <c r="AA256" i="9" s="1"/>
  <c r="U258" i="9"/>
  <c r="AA258" i="9" s="1"/>
  <c r="U260" i="9"/>
  <c r="AA260" i="9" s="1"/>
  <c r="U262" i="9"/>
  <c r="AA262" i="9" s="1"/>
  <c r="U264" i="9"/>
  <c r="AA264" i="9" s="1"/>
  <c r="U266" i="9"/>
  <c r="AA266" i="9" s="1"/>
  <c r="U268" i="9"/>
  <c r="AA268" i="9" s="1"/>
  <c r="U270" i="9"/>
  <c r="AA270" i="9" s="1"/>
  <c r="U272" i="9"/>
  <c r="AA272" i="9" s="1"/>
  <c r="U274" i="9"/>
  <c r="AA274" i="9" s="1"/>
  <c r="U276" i="9"/>
  <c r="AA276" i="9" s="1"/>
  <c r="U278" i="9"/>
  <c r="AA278" i="9" s="1"/>
  <c r="U280" i="9"/>
  <c r="AA280" i="9" s="1"/>
  <c r="U282" i="9"/>
  <c r="AA282" i="9" s="1"/>
  <c r="U284" i="9"/>
  <c r="AA284" i="9" s="1"/>
  <c r="U286" i="9"/>
  <c r="AA286" i="9" s="1"/>
  <c r="U288" i="9"/>
  <c r="AA288" i="9" s="1"/>
  <c r="U290" i="9"/>
  <c r="AA290" i="9" s="1"/>
  <c r="U292" i="9"/>
  <c r="AA292" i="9" s="1"/>
  <c r="U294" i="9"/>
  <c r="AA294" i="9" s="1"/>
  <c r="U296" i="9"/>
  <c r="AA296" i="9" s="1"/>
  <c r="U298" i="9"/>
  <c r="AA298" i="9" s="1"/>
  <c r="U300" i="9"/>
  <c r="AA300" i="9" s="1"/>
  <c r="U302" i="9"/>
  <c r="AA302" i="9" s="1"/>
  <c r="U304" i="9"/>
  <c r="AA304" i="9" s="1"/>
  <c r="V8" i="10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AA152" i="9" s="1"/>
  <c r="U168" i="9"/>
  <c r="AA168" i="9" s="1"/>
  <c r="U184" i="9"/>
  <c r="AA184" i="9" s="1"/>
  <c r="U154" i="9"/>
  <c r="AA154" i="9" s="1"/>
  <c r="U170" i="9"/>
  <c r="AA170" i="9" s="1"/>
  <c r="U186" i="9"/>
  <c r="AA186" i="9" s="1"/>
  <c r="U140" i="9"/>
  <c r="AA140" i="9" s="1"/>
  <c r="U156" i="9"/>
  <c r="AA156" i="9" s="1"/>
  <c r="U172" i="9"/>
  <c r="AA172" i="9" s="1"/>
  <c r="U188" i="9"/>
  <c r="AA188" i="9" s="1"/>
  <c r="U7" i="9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AA5" i="10" l="1"/>
  <c r="Z5" i="9"/>
  <c r="W5" i="8"/>
  <c r="X5" i="9"/>
  <c r="Y5" i="10"/>
  <c r="V5" i="10"/>
  <c r="T5" i="8"/>
  <c r="U5" i="9"/>
  <c r="V5" i="8"/>
  <c r="X5" i="10"/>
  <c r="W5" i="9"/>
  <c r="W36" i="10"/>
  <c r="P36" i="10"/>
  <c r="V254" i="9"/>
  <c r="AB254" i="9" s="1"/>
  <c r="O254" i="9"/>
  <c r="U14" i="8"/>
  <c r="N14" i="8"/>
  <c r="N31" i="8"/>
  <c r="U31" i="8"/>
  <c r="N10" i="8"/>
  <c r="U10" i="8"/>
  <c r="N21" i="8"/>
  <c r="U21" i="8"/>
  <c r="V170" i="9"/>
  <c r="AB170" i="9" s="1"/>
  <c r="O170" i="9"/>
  <c r="W30" i="10"/>
  <c r="P30" i="10"/>
  <c r="W14" i="10"/>
  <c r="P14" i="10"/>
  <c r="V296" i="9"/>
  <c r="AB296" i="9" s="1"/>
  <c r="O296" i="9"/>
  <c r="V280" i="9"/>
  <c r="AB280" i="9" s="1"/>
  <c r="O280" i="9"/>
  <c r="V264" i="9"/>
  <c r="AB264" i="9" s="1"/>
  <c r="O264" i="9"/>
  <c r="V248" i="9"/>
  <c r="AB248" i="9" s="1"/>
  <c r="O248" i="9"/>
  <c r="V232" i="9"/>
  <c r="AB232" i="9" s="1"/>
  <c r="O232" i="9"/>
  <c r="V216" i="9"/>
  <c r="AB216" i="9" s="1"/>
  <c r="O216" i="9"/>
  <c r="V200" i="9"/>
  <c r="AB200" i="9" s="1"/>
  <c r="O200" i="9"/>
  <c r="V180" i="9"/>
  <c r="AB180" i="9" s="1"/>
  <c r="O180" i="9"/>
  <c r="V160" i="9"/>
  <c r="AB160" i="9" s="1"/>
  <c r="O160" i="9"/>
  <c r="W23" i="10"/>
  <c r="P23" i="10"/>
  <c r="V305" i="9"/>
  <c r="AB305" i="9" s="1"/>
  <c r="O305" i="9"/>
  <c r="V289" i="9"/>
  <c r="AB289" i="9" s="1"/>
  <c r="O289" i="9"/>
  <c r="V273" i="9"/>
  <c r="AB273" i="9" s="1"/>
  <c r="O273" i="9"/>
  <c r="V257" i="9"/>
  <c r="AB257" i="9" s="1"/>
  <c r="O257" i="9"/>
  <c r="V241" i="9"/>
  <c r="AB241" i="9" s="1"/>
  <c r="O241" i="9"/>
  <c r="V225" i="9"/>
  <c r="AB225" i="9" s="1"/>
  <c r="O225" i="9"/>
  <c r="V209" i="9"/>
  <c r="AB209" i="9" s="1"/>
  <c r="O209" i="9"/>
  <c r="V190" i="9"/>
  <c r="AB190" i="9" s="1"/>
  <c r="O190" i="9"/>
  <c r="V132" i="9"/>
  <c r="AB132" i="9" s="1"/>
  <c r="O132" i="9"/>
  <c r="V116" i="9"/>
  <c r="AB116" i="9" s="1"/>
  <c r="O116" i="9"/>
  <c r="V100" i="9"/>
  <c r="AB100" i="9" s="1"/>
  <c r="O100" i="9"/>
  <c r="V84" i="9"/>
  <c r="AB84" i="9" s="1"/>
  <c r="O84" i="9"/>
  <c r="V68" i="9"/>
  <c r="AB68" i="9" s="1"/>
  <c r="O68" i="9"/>
  <c r="V52" i="9"/>
  <c r="AB52" i="9" s="1"/>
  <c r="O52" i="9"/>
  <c r="V36" i="9"/>
  <c r="AB36" i="9" s="1"/>
  <c r="O36" i="9"/>
  <c r="V26" i="9"/>
  <c r="AB26" i="9" s="1"/>
  <c r="O26" i="9"/>
  <c r="V179" i="9"/>
  <c r="AB179" i="9" s="1"/>
  <c r="O179" i="9"/>
  <c r="V163" i="9"/>
  <c r="AB163" i="9" s="1"/>
  <c r="O163" i="9"/>
  <c r="V147" i="9"/>
  <c r="AB147" i="9" s="1"/>
  <c r="O147" i="9"/>
  <c r="V131" i="9"/>
  <c r="AB131" i="9" s="1"/>
  <c r="O131" i="9"/>
  <c r="V115" i="9"/>
  <c r="AB115" i="9" s="1"/>
  <c r="O115" i="9"/>
  <c r="V99" i="9"/>
  <c r="AB99" i="9" s="1"/>
  <c r="O99" i="9"/>
  <c r="V83" i="9"/>
  <c r="AB83" i="9" s="1"/>
  <c r="O83" i="9"/>
  <c r="V67" i="9"/>
  <c r="AB67" i="9" s="1"/>
  <c r="O67" i="9"/>
  <c r="V51" i="9"/>
  <c r="AB51" i="9" s="1"/>
  <c r="O51" i="9"/>
  <c r="V35" i="9"/>
  <c r="AB35" i="9" s="1"/>
  <c r="O35" i="9"/>
  <c r="V17" i="9"/>
  <c r="AB17" i="9" s="1"/>
  <c r="O17" i="9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204" i="5"/>
  <c r="V188" i="5"/>
  <c r="O188" i="5"/>
  <c r="V16" i="9"/>
  <c r="AB16" i="9" s="1"/>
  <c r="O16" i="9"/>
  <c r="V317" i="5"/>
  <c r="O317" i="5"/>
  <c r="V301" i="5"/>
  <c r="O301" i="5"/>
  <c r="V285" i="5"/>
  <c r="O285" i="5"/>
  <c r="V269" i="5"/>
  <c r="O269" i="5"/>
  <c r="V253" i="5"/>
  <c r="O253" i="5"/>
  <c r="V237" i="5"/>
  <c r="O237" i="5"/>
  <c r="V221" i="5"/>
  <c r="O221" i="5"/>
  <c r="V205" i="5"/>
  <c r="O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44" i="5"/>
  <c r="O44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N16" i="8"/>
  <c r="U16" i="8"/>
  <c r="V206" i="9"/>
  <c r="AB206" i="9" s="1"/>
  <c r="O206" i="9"/>
  <c r="N7" i="8"/>
  <c r="U7" i="8"/>
  <c r="N28" i="8"/>
  <c r="U28" i="8"/>
  <c r="N25" i="8"/>
  <c r="U25" i="8"/>
  <c r="N13" i="8"/>
  <c r="U13" i="8"/>
  <c r="V154" i="9"/>
  <c r="AB154" i="9" s="1"/>
  <c r="O154" i="9"/>
  <c r="W28" i="10"/>
  <c r="P28" i="10"/>
  <c r="W12" i="10"/>
  <c r="P12" i="10"/>
  <c r="V294" i="9"/>
  <c r="AB294" i="9" s="1"/>
  <c r="O294" i="9"/>
  <c r="V278" i="9"/>
  <c r="AB278" i="9" s="1"/>
  <c r="O278" i="9"/>
  <c r="V262" i="9"/>
  <c r="AB262" i="9" s="1"/>
  <c r="O262" i="9"/>
  <c r="V246" i="9"/>
  <c r="AB246" i="9" s="1"/>
  <c r="O246" i="9"/>
  <c r="V230" i="9"/>
  <c r="AB230" i="9" s="1"/>
  <c r="O230" i="9"/>
  <c r="V214" i="9"/>
  <c r="AB214" i="9" s="1"/>
  <c r="O214" i="9"/>
  <c r="V198" i="9"/>
  <c r="AB198" i="9" s="1"/>
  <c r="O198" i="9"/>
  <c r="V164" i="9"/>
  <c r="AB164" i="9" s="1"/>
  <c r="O164" i="9"/>
  <c r="V144" i="9"/>
  <c r="AB144" i="9" s="1"/>
  <c r="O144" i="9"/>
  <c r="W21" i="10"/>
  <c r="P21" i="10"/>
  <c r="V303" i="9"/>
  <c r="AB303" i="9" s="1"/>
  <c r="O303" i="9"/>
  <c r="V287" i="9"/>
  <c r="AB287" i="9" s="1"/>
  <c r="O287" i="9"/>
  <c r="V271" i="9"/>
  <c r="AB271" i="9" s="1"/>
  <c r="O271" i="9"/>
  <c r="V255" i="9"/>
  <c r="AB255" i="9" s="1"/>
  <c r="O255" i="9"/>
  <c r="V239" i="9"/>
  <c r="AB239" i="9" s="1"/>
  <c r="O239" i="9"/>
  <c r="V223" i="9"/>
  <c r="AB223" i="9" s="1"/>
  <c r="O223" i="9"/>
  <c r="V207" i="9"/>
  <c r="AB207" i="9" s="1"/>
  <c r="O207" i="9"/>
  <c r="V174" i="9"/>
  <c r="AB174" i="9" s="1"/>
  <c r="O174" i="9"/>
  <c r="V130" i="9"/>
  <c r="AB130" i="9" s="1"/>
  <c r="O130" i="9"/>
  <c r="V114" i="9"/>
  <c r="AB114" i="9" s="1"/>
  <c r="O114" i="9"/>
  <c r="V98" i="9"/>
  <c r="AB98" i="9" s="1"/>
  <c r="O98" i="9"/>
  <c r="V82" i="9"/>
  <c r="AB82" i="9" s="1"/>
  <c r="O82" i="9"/>
  <c r="V66" i="9"/>
  <c r="AB66" i="9" s="1"/>
  <c r="O66" i="9"/>
  <c r="V50" i="9"/>
  <c r="AB50" i="9" s="1"/>
  <c r="O50" i="9"/>
  <c r="V34" i="9"/>
  <c r="AB34" i="9" s="1"/>
  <c r="O34" i="9"/>
  <c r="V193" i="9"/>
  <c r="AB193" i="9" s="1"/>
  <c r="O193" i="9"/>
  <c r="V177" i="9"/>
  <c r="AB177" i="9" s="1"/>
  <c r="O177" i="9"/>
  <c r="V161" i="9"/>
  <c r="AB161" i="9" s="1"/>
  <c r="O161" i="9"/>
  <c r="V145" i="9"/>
  <c r="AB145" i="9" s="1"/>
  <c r="O145" i="9"/>
  <c r="V129" i="9"/>
  <c r="AB129" i="9" s="1"/>
  <c r="O129" i="9"/>
  <c r="V113" i="9"/>
  <c r="AB113" i="9" s="1"/>
  <c r="O113" i="9"/>
  <c r="V97" i="9"/>
  <c r="AB97" i="9" s="1"/>
  <c r="O97" i="9"/>
  <c r="V81" i="9"/>
  <c r="AB81" i="9" s="1"/>
  <c r="O81" i="9"/>
  <c r="V65" i="9"/>
  <c r="AB65" i="9" s="1"/>
  <c r="O65" i="9"/>
  <c r="V49" i="9"/>
  <c r="AB49" i="9" s="1"/>
  <c r="O49" i="9"/>
  <c r="V33" i="9"/>
  <c r="AB33" i="9" s="1"/>
  <c r="O33" i="9"/>
  <c r="V15" i="9"/>
  <c r="AB15" i="9" s="1"/>
  <c r="O15" i="9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202" i="5"/>
  <c r="O202" i="5"/>
  <c r="V186" i="5"/>
  <c r="O186" i="5"/>
  <c r="V14" i="9"/>
  <c r="AB14" i="9" s="1"/>
  <c r="O14" i="9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V138" i="5"/>
  <c r="O138" i="5"/>
  <c r="V122" i="5"/>
  <c r="O122" i="5"/>
  <c r="V106" i="5"/>
  <c r="O106" i="5"/>
  <c r="V90" i="5"/>
  <c r="O90" i="5"/>
  <c r="V74" i="5"/>
  <c r="O74" i="5"/>
  <c r="V58" i="5"/>
  <c r="O58" i="5"/>
  <c r="V42" i="5"/>
  <c r="O42" i="5"/>
  <c r="V26" i="5"/>
  <c r="O26" i="5"/>
  <c r="V10" i="5"/>
  <c r="O10" i="5"/>
  <c r="V165" i="5"/>
  <c r="O165" i="5"/>
  <c r="V149" i="5"/>
  <c r="O149" i="5"/>
  <c r="V133" i="5"/>
  <c r="O133" i="5"/>
  <c r="V117" i="5"/>
  <c r="O117" i="5"/>
  <c r="V101" i="5"/>
  <c r="O101" i="5"/>
  <c r="V85" i="5"/>
  <c r="O85" i="5"/>
  <c r="V69" i="5"/>
  <c r="O69" i="5"/>
  <c r="V53" i="5"/>
  <c r="O53" i="5"/>
  <c r="V37" i="5"/>
  <c r="O37" i="5"/>
  <c r="V21" i="5"/>
  <c r="O21" i="5"/>
  <c r="N33" i="8"/>
  <c r="U33" i="8"/>
  <c r="V302" i="9"/>
  <c r="AB302" i="9" s="1"/>
  <c r="O302" i="9"/>
  <c r="N36" i="8"/>
  <c r="U36" i="8"/>
  <c r="N20" i="8"/>
  <c r="U20" i="8"/>
  <c r="N17" i="8"/>
  <c r="U17" i="8"/>
  <c r="V7" i="9"/>
  <c r="AB7" i="9" s="1"/>
  <c r="O7" i="9"/>
  <c r="V184" i="9"/>
  <c r="AB184" i="9" s="1"/>
  <c r="O184" i="9"/>
  <c r="W26" i="10"/>
  <c r="P26" i="10"/>
  <c r="W10" i="10"/>
  <c r="P10" i="10"/>
  <c r="V292" i="9"/>
  <c r="AB292" i="9" s="1"/>
  <c r="O292" i="9"/>
  <c r="V276" i="9"/>
  <c r="AB276" i="9" s="1"/>
  <c r="O276" i="9"/>
  <c r="V260" i="9"/>
  <c r="AB260" i="9" s="1"/>
  <c r="O260" i="9"/>
  <c r="V244" i="9"/>
  <c r="AB244" i="9" s="1"/>
  <c r="O244" i="9"/>
  <c r="V228" i="9"/>
  <c r="AB228" i="9" s="1"/>
  <c r="O228" i="9"/>
  <c r="V212" i="9"/>
  <c r="AB212" i="9" s="1"/>
  <c r="O212" i="9"/>
  <c r="V196" i="9"/>
  <c r="AB196" i="9" s="1"/>
  <c r="O196" i="9"/>
  <c r="V148" i="9"/>
  <c r="AB148" i="9" s="1"/>
  <c r="O148" i="9"/>
  <c r="W35" i="10"/>
  <c r="P35" i="10"/>
  <c r="W19" i="10"/>
  <c r="P19" i="10"/>
  <c r="V301" i="9"/>
  <c r="AB301" i="9" s="1"/>
  <c r="O301" i="9"/>
  <c r="V285" i="9"/>
  <c r="AB285" i="9" s="1"/>
  <c r="O285" i="9"/>
  <c r="V269" i="9"/>
  <c r="AB269" i="9" s="1"/>
  <c r="O269" i="9"/>
  <c r="V253" i="9"/>
  <c r="AB253" i="9" s="1"/>
  <c r="O253" i="9"/>
  <c r="V237" i="9"/>
  <c r="AB237" i="9" s="1"/>
  <c r="O237" i="9"/>
  <c r="V221" i="9"/>
  <c r="AB221" i="9" s="1"/>
  <c r="O221" i="9"/>
  <c r="V205" i="9"/>
  <c r="AB205" i="9" s="1"/>
  <c r="O205" i="9"/>
  <c r="V158" i="9"/>
  <c r="AB158" i="9" s="1"/>
  <c r="O158" i="9"/>
  <c r="V128" i="9"/>
  <c r="AB128" i="9" s="1"/>
  <c r="O128" i="9"/>
  <c r="V112" i="9"/>
  <c r="AB112" i="9" s="1"/>
  <c r="O112" i="9"/>
  <c r="V96" i="9"/>
  <c r="AB96" i="9" s="1"/>
  <c r="O96" i="9"/>
  <c r="V80" i="9"/>
  <c r="AB80" i="9" s="1"/>
  <c r="O80" i="9"/>
  <c r="V64" i="9"/>
  <c r="AB64" i="9" s="1"/>
  <c r="O64" i="9"/>
  <c r="V48" i="9"/>
  <c r="AB48" i="9" s="1"/>
  <c r="O48" i="9"/>
  <c r="V32" i="9"/>
  <c r="AB32" i="9" s="1"/>
  <c r="O32" i="9"/>
  <c r="V191" i="9"/>
  <c r="AB191" i="9" s="1"/>
  <c r="O191" i="9"/>
  <c r="V175" i="9"/>
  <c r="AB175" i="9" s="1"/>
  <c r="O175" i="9"/>
  <c r="V159" i="9"/>
  <c r="AB159" i="9" s="1"/>
  <c r="O159" i="9"/>
  <c r="V143" i="9"/>
  <c r="AB143" i="9" s="1"/>
  <c r="O143" i="9"/>
  <c r="V127" i="9"/>
  <c r="AB127" i="9" s="1"/>
  <c r="O127" i="9"/>
  <c r="V111" i="9"/>
  <c r="AB111" i="9" s="1"/>
  <c r="O111" i="9"/>
  <c r="V95" i="9"/>
  <c r="AB95" i="9" s="1"/>
  <c r="O95" i="9"/>
  <c r="V79" i="9"/>
  <c r="AB79" i="9" s="1"/>
  <c r="O79" i="9"/>
  <c r="V63" i="9"/>
  <c r="AB63" i="9" s="1"/>
  <c r="O63" i="9"/>
  <c r="V47" i="9"/>
  <c r="AB47" i="9" s="1"/>
  <c r="O47" i="9"/>
  <c r="V31" i="9"/>
  <c r="AB31" i="9" s="1"/>
  <c r="O31" i="9"/>
  <c r="V13" i="9"/>
  <c r="AB13" i="9" s="1"/>
  <c r="O13" i="9"/>
  <c r="V312" i="5"/>
  <c r="O312" i="5"/>
  <c r="V296" i="5"/>
  <c r="O296" i="5"/>
  <c r="V280" i="5"/>
  <c r="O280" i="5"/>
  <c r="V264" i="5"/>
  <c r="O264" i="5"/>
  <c r="V248" i="5"/>
  <c r="O248" i="5"/>
  <c r="V232" i="5"/>
  <c r="O232" i="5"/>
  <c r="V216" i="5"/>
  <c r="O216" i="5"/>
  <c r="V200" i="5"/>
  <c r="O200" i="5"/>
  <c r="V184" i="5"/>
  <c r="O184" i="5"/>
  <c r="V12" i="9"/>
  <c r="AB12" i="9" s="1"/>
  <c r="O12" i="9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O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40" i="5"/>
  <c r="O40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AB156" i="9" s="1"/>
  <c r="O156" i="9"/>
  <c r="V238" i="9"/>
  <c r="AB238" i="9" s="1"/>
  <c r="O238" i="9"/>
  <c r="N30" i="8"/>
  <c r="U30" i="8"/>
  <c r="N12" i="8"/>
  <c r="U12" i="8"/>
  <c r="N9" i="8"/>
  <c r="U9" i="8"/>
  <c r="V188" i="9"/>
  <c r="AB188" i="9" s="1"/>
  <c r="O188" i="9"/>
  <c r="V168" i="9"/>
  <c r="AB168" i="9" s="1"/>
  <c r="O168" i="9"/>
  <c r="W24" i="10"/>
  <c r="P24" i="10"/>
  <c r="W8" i="10"/>
  <c r="P8" i="10"/>
  <c r="V290" i="9"/>
  <c r="AB290" i="9" s="1"/>
  <c r="O290" i="9"/>
  <c r="V274" i="9"/>
  <c r="AB274" i="9" s="1"/>
  <c r="O274" i="9"/>
  <c r="V258" i="9"/>
  <c r="AB258" i="9" s="1"/>
  <c r="O258" i="9"/>
  <c r="V242" i="9"/>
  <c r="AB242" i="9" s="1"/>
  <c r="O242" i="9"/>
  <c r="V226" i="9"/>
  <c r="AB226" i="9" s="1"/>
  <c r="O226" i="9"/>
  <c r="V210" i="9"/>
  <c r="AB210" i="9" s="1"/>
  <c r="O210" i="9"/>
  <c r="V194" i="9"/>
  <c r="AB194" i="9" s="1"/>
  <c r="O194" i="9"/>
  <c r="V178" i="9"/>
  <c r="AB178" i="9" s="1"/>
  <c r="O178" i="9"/>
  <c r="W33" i="10"/>
  <c r="P33" i="10"/>
  <c r="W17" i="10"/>
  <c r="P17" i="10"/>
  <c r="V299" i="9"/>
  <c r="AB299" i="9" s="1"/>
  <c r="O299" i="9"/>
  <c r="V283" i="9"/>
  <c r="AB283" i="9" s="1"/>
  <c r="O283" i="9"/>
  <c r="V267" i="9"/>
  <c r="AB267" i="9" s="1"/>
  <c r="O267" i="9"/>
  <c r="V251" i="9"/>
  <c r="AB251" i="9" s="1"/>
  <c r="O251" i="9"/>
  <c r="V235" i="9"/>
  <c r="AB235" i="9" s="1"/>
  <c r="O235" i="9"/>
  <c r="V219" i="9"/>
  <c r="AB219" i="9" s="1"/>
  <c r="O219" i="9"/>
  <c r="V203" i="9"/>
  <c r="AB203" i="9" s="1"/>
  <c r="O203" i="9"/>
  <c r="V142" i="9"/>
  <c r="AB142" i="9" s="1"/>
  <c r="O142" i="9"/>
  <c r="V126" i="9"/>
  <c r="AB126" i="9" s="1"/>
  <c r="O126" i="9"/>
  <c r="V110" i="9"/>
  <c r="AB110" i="9" s="1"/>
  <c r="O110" i="9"/>
  <c r="V94" i="9"/>
  <c r="AB94" i="9" s="1"/>
  <c r="O94" i="9"/>
  <c r="V78" i="9"/>
  <c r="AB78" i="9" s="1"/>
  <c r="O78" i="9"/>
  <c r="V62" i="9"/>
  <c r="AB62" i="9" s="1"/>
  <c r="O62" i="9"/>
  <c r="V46" i="9"/>
  <c r="AB46" i="9" s="1"/>
  <c r="O46" i="9"/>
  <c r="V30" i="9"/>
  <c r="AB30" i="9" s="1"/>
  <c r="O30" i="9"/>
  <c r="V189" i="9"/>
  <c r="AB189" i="9" s="1"/>
  <c r="O189" i="9"/>
  <c r="V173" i="9"/>
  <c r="AB173" i="9" s="1"/>
  <c r="O173" i="9"/>
  <c r="V157" i="9"/>
  <c r="AB157" i="9" s="1"/>
  <c r="O157" i="9"/>
  <c r="V141" i="9"/>
  <c r="AB141" i="9" s="1"/>
  <c r="O141" i="9"/>
  <c r="V125" i="9"/>
  <c r="AB125" i="9" s="1"/>
  <c r="O125" i="9"/>
  <c r="V109" i="9"/>
  <c r="AB109" i="9" s="1"/>
  <c r="O109" i="9"/>
  <c r="V93" i="9"/>
  <c r="AB93" i="9" s="1"/>
  <c r="O93" i="9"/>
  <c r="V77" i="9"/>
  <c r="AB77" i="9" s="1"/>
  <c r="O77" i="9"/>
  <c r="V61" i="9"/>
  <c r="AB61" i="9" s="1"/>
  <c r="O61" i="9"/>
  <c r="V45" i="9"/>
  <c r="AB45" i="9" s="1"/>
  <c r="O45" i="9"/>
  <c r="V25" i="9"/>
  <c r="AB25" i="9" s="1"/>
  <c r="O25" i="9"/>
  <c r="V11" i="9"/>
  <c r="AB11" i="9" s="1"/>
  <c r="O11" i="9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O214" i="5"/>
  <c r="V198" i="5"/>
  <c r="O198" i="5"/>
  <c r="V182" i="5"/>
  <c r="O182" i="5"/>
  <c r="V10" i="9"/>
  <c r="AB10" i="9" s="1"/>
  <c r="O10" i="9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V134" i="5"/>
  <c r="O134" i="5"/>
  <c r="V118" i="5"/>
  <c r="O118" i="5"/>
  <c r="V102" i="5"/>
  <c r="O102" i="5"/>
  <c r="V86" i="5"/>
  <c r="O86" i="5"/>
  <c r="V70" i="5"/>
  <c r="O70" i="5"/>
  <c r="V54" i="5"/>
  <c r="O54" i="5"/>
  <c r="V38" i="5"/>
  <c r="O38" i="5"/>
  <c r="V22" i="5"/>
  <c r="O22" i="5"/>
  <c r="V177" i="5"/>
  <c r="O177" i="5"/>
  <c r="V161" i="5"/>
  <c r="O161" i="5"/>
  <c r="V145" i="5"/>
  <c r="O145" i="5"/>
  <c r="V129" i="5"/>
  <c r="O129" i="5"/>
  <c r="V113" i="5"/>
  <c r="O113" i="5"/>
  <c r="V97" i="5"/>
  <c r="O97" i="5"/>
  <c r="V81" i="5"/>
  <c r="O81" i="5"/>
  <c r="V65" i="5"/>
  <c r="O65" i="5"/>
  <c r="V49" i="5"/>
  <c r="O49" i="5"/>
  <c r="V33" i="5"/>
  <c r="O33" i="5"/>
  <c r="V17" i="5"/>
  <c r="O17" i="5"/>
  <c r="N23" i="8"/>
  <c r="U23" i="8"/>
  <c r="V286" i="9"/>
  <c r="AB286" i="9" s="1"/>
  <c r="O286" i="9"/>
  <c r="N34" i="8"/>
  <c r="U34" i="8"/>
  <c r="U27" i="8"/>
  <c r="N27" i="8"/>
  <c r="U19" i="8"/>
  <c r="N19" i="8"/>
  <c r="N24" i="8"/>
  <c r="U24" i="8"/>
  <c r="V172" i="9"/>
  <c r="AB172" i="9" s="1"/>
  <c r="O172" i="9"/>
  <c r="V152" i="9"/>
  <c r="AB152" i="9" s="1"/>
  <c r="O152" i="9"/>
  <c r="W22" i="10"/>
  <c r="P22" i="10"/>
  <c r="V304" i="9"/>
  <c r="AB304" i="9" s="1"/>
  <c r="O304" i="9"/>
  <c r="V288" i="9"/>
  <c r="AB288" i="9" s="1"/>
  <c r="O288" i="9"/>
  <c r="V272" i="9"/>
  <c r="AB272" i="9" s="1"/>
  <c r="O272" i="9"/>
  <c r="V256" i="9"/>
  <c r="AB256" i="9" s="1"/>
  <c r="O256" i="9"/>
  <c r="V240" i="9"/>
  <c r="AB240" i="9" s="1"/>
  <c r="O240" i="9"/>
  <c r="V224" i="9"/>
  <c r="AB224" i="9" s="1"/>
  <c r="O224" i="9"/>
  <c r="V208" i="9"/>
  <c r="AB208" i="9" s="1"/>
  <c r="O208" i="9"/>
  <c r="V182" i="9"/>
  <c r="AB182" i="9" s="1"/>
  <c r="O182" i="9"/>
  <c r="V162" i="9"/>
  <c r="AB162" i="9" s="1"/>
  <c r="O162" i="9"/>
  <c r="W31" i="10"/>
  <c r="P31" i="10"/>
  <c r="W15" i="10"/>
  <c r="P15" i="10"/>
  <c r="V297" i="9"/>
  <c r="AB297" i="9" s="1"/>
  <c r="O297" i="9"/>
  <c r="V281" i="9"/>
  <c r="AB281" i="9" s="1"/>
  <c r="O281" i="9"/>
  <c r="V265" i="9"/>
  <c r="AB265" i="9" s="1"/>
  <c r="O265" i="9"/>
  <c r="V249" i="9"/>
  <c r="AB249" i="9" s="1"/>
  <c r="O249" i="9"/>
  <c r="V233" i="9"/>
  <c r="AB233" i="9" s="1"/>
  <c r="O233" i="9"/>
  <c r="V217" i="9"/>
  <c r="AB217" i="9" s="1"/>
  <c r="O217" i="9"/>
  <c r="V201" i="9"/>
  <c r="AB201" i="9" s="1"/>
  <c r="O201" i="9"/>
  <c r="V21" i="9"/>
  <c r="AB21" i="9" s="1"/>
  <c r="O21" i="9"/>
  <c r="V124" i="9"/>
  <c r="AB124" i="9" s="1"/>
  <c r="O124" i="9"/>
  <c r="V108" i="9"/>
  <c r="AB108" i="9" s="1"/>
  <c r="O108" i="9"/>
  <c r="V92" i="9"/>
  <c r="AB92" i="9" s="1"/>
  <c r="O92" i="9"/>
  <c r="V76" i="9"/>
  <c r="AB76" i="9" s="1"/>
  <c r="O76" i="9"/>
  <c r="V60" i="9"/>
  <c r="AB60" i="9" s="1"/>
  <c r="O60" i="9"/>
  <c r="V44" i="9"/>
  <c r="AB44" i="9" s="1"/>
  <c r="O44" i="9"/>
  <c r="V27" i="9"/>
  <c r="AB27" i="9" s="1"/>
  <c r="O27" i="9"/>
  <c r="V187" i="9"/>
  <c r="AB187" i="9" s="1"/>
  <c r="O187" i="9"/>
  <c r="V171" i="9"/>
  <c r="AB171" i="9" s="1"/>
  <c r="O171" i="9"/>
  <c r="V155" i="9"/>
  <c r="AB155" i="9" s="1"/>
  <c r="O155" i="9"/>
  <c r="V139" i="9"/>
  <c r="AB139" i="9" s="1"/>
  <c r="O139" i="9"/>
  <c r="V123" i="9"/>
  <c r="AB123" i="9" s="1"/>
  <c r="O123" i="9"/>
  <c r="V107" i="9"/>
  <c r="AB107" i="9" s="1"/>
  <c r="O107" i="9"/>
  <c r="V91" i="9"/>
  <c r="AB91" i="9" s="1"/>
  <c r="O91" i="9"/>
  <c r="V75" i="9"/>
  <c r="AB75" i="9" s="1"/>
  <c r="O75" i="9"/>
  <c r="V59" i="9"/>
  <c r="AB59" i="9" s="1"/>
  <c r="O59" i="9"/>
  <c r="V43" i="9"/>
  <c r="AB43" i="9" s="1"/>
  <c r="O43" i="9"/>
  <c r="V22" i="9"/>
  <c r="AB22" i="9" s="1"/>
  <c r="O22" i="9"/>
  <c r="V9" i="9"/>
  <c r="AB9" i="9" s="1"/>
  <c r="O9" i="9"/>
  <c r="V308" i="5"/>
  <c r="O308" i="5"/>
  <c r="V292" i="5"/>
  <c r="O292" i="5"/>
  <c r="V276" i="5"/>
  <c r="O276" i="5"/>
  <c r="V260" i="5"/>
  <c r="O260" i="5"/>
  <c r="V244" i="5"/>
  <c r="O244" i="5"/>
  <c r="V228" i="5"/>
  <c r="O228" i="5"/>
  <c r="V212" i="5"/>
  <c r="O212" i="5"/>
  <c r="V196" i="5"/>
  <c r="O196" i="5"/>
  <c r="V180" i="5"/>
  <c r="O180" i="5"/>
  <c r="V8" i="9"/>
  <c r="AB8" i="9" s="1"/>
  <c r="O8" i="9"/>
  <c r="V309" i="5"/>
  <c r="O309" i="5"/>
  <c r="V293" i="5"/>
  <c r="O293" i="5"/>
  <c r="V277" i="5"/>
  <c r="O277" i="5"/>
  <c r="V261" i="5"/>
  <c r="O261" i="5"/>
  <c r="V245" i="5"/>
  <c r="O245" i="5"/>
  <c r="V229" i="5"/>
  <c r="O229" i="5"/>
  <c r="V213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36" i="5"/>
  <c r="O36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AB270" i="9" s="1"/>
  <c r="O270" i="9"/>
  <c r="V146" i="9"/>
  <c r="AB146" i="9" s="1"/>
  <c r="O146" i="9"/>
  <c r="W29" i="10"/>
  <c r="P29" i="10"/>
  <c r="W13" i="10"/>
  <c r="P13" i="10"/>
  <c r="V295" i="9"/>
  <c r="AB295" i="9" s="1"/>
  <c r="O295" i="9"/>
  <c r="V279" i="9"/>
  <c r="AB279" i="9" s="1"/>
  <c r="O279" i="9"/>
  <c r="V263" i="9"/>
  <c r="AB263" i="9" s="1"/>
  <c r="O263" i="9"/>
  <c r="V247" i="9"/>
  <c r="AB247" i="9" s="1"/>
  <c r="O247" i="9"/>
  <c r="V231" i="9"/>
  <c r="AB231" i="9" s="1"/>
  <c r="O231" i="9"/>
  <c r="V215" i="9"/>
  <c r="AB215" i="9" s="1"/>
  <c r="O215" i="9"/>
  <c r="V199" i="9"/>
  <c r="AB199" i="9" s="1"/>
  <c r="O199" i="9"/>
  <c r="V138" i="9"/>
  <c r="AB138" i="9" s="1"/>
  <c r="O138" i="9"/>
  <c r="V122" i="9"/>
  <c r="AB122" i="9" s="1"/>
  <c r="O122" i="9"/>
  <c r="V106" i="9"/>
  <c r="AB106" i="9" s="1"/>
  <c r="O106" i="9"/>
  <c r="V90" i="9"/>
  <c r="AB90" i="9" s="1"/>
  <c r="O90" i="9"/>
  <c r="V74" i="9"/>
  <c r="AB74" i="9" s="1"/>
  <c r="O74" i="9"/>
  <c r="V58" i="9"/>
  <c r="AB58" i="9" s="1"/>
  <c r="O58" i="9"/>
  <c r="V42" i="9"/>
  <c r="AB42" i="9" s="1"/>
  <c r="O42" i="9"/>
  <c r="V24" i="9"/>
  <c r="AB24" i="9" s="1"/>
  <c r="O24" i="9"/>
  <c r="V185" i="9"/>
  <c r="AB185" i="9" s="1"/>
  <c r="O185" i="9"/>
  <c r="V169" i="9"/>
  <c r="AB169" i="9" s="1"/>
  <c r="O169" i="9"/>
  <c r="V153" i="9"/>
  <c r="AB153" i="9" s="1"/>
  <c r="O153" i="9"/>
  <c r="V137" i="9"/>
  <c r="AB137" i="9" s="1"/>
  <c r="O137" i="9"/>
  <c r="V121" i="9"/>
  <c r="AB121" i="9" s="1"/>
  <c r="O121" i="9"/>
  <c r="V105" i="9"/>
  <c r="AB105" i="9" s="1"/>
  <c r="O105" i="9"/>
  <c r="V89" i="9"/>
  <c r="AB89" i="9" s="1"/>
  <c r="O89" i="9"/>
  <c r="V73" i="9"/>
  <c r="AB73" i="9" s="1"/>
  <c r="O73" i="9"/>
  <c r="V57" i="9"/>
  <c r="AB57" i="9" s="1"/>
  <c r="O57" i="9"/>
  <c r="V41" i="9"/>
  <c r="AB41" i="9" s="1"/>
  <c r="O41" i="9"/>
  <c r="V28" i="9"/>
  <c r="AB28" i="9" s="1"/>
  <c r="O28" i="9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34" i="5"/>
  <c r="O34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45" i="5"/>
  <c r="O45" i="5"/>
  <c r="V29" i="5"/>
  <c r="O29" i="5"/>
  <c r="V13" i="5"/>
  <c r="O13" i="5"/>
  <c r="W20" i="10"/>
  <c r="P20" i="10"/>
  <c r="V222" i="9"/>
  <c r="AB222" i="9" s="1"/>
  <c r="O222" i="9"/>
  <c r="N32" i="8"/>
  <c r="U32" i="8"/>
  <c r="U26" i="8"/>
  <c r="N26" i="8"/>
  <c r="V140" i="9"/>
  <c r="AB140" i="9" s="1"/>
  <c r="O140" i="9"/>
  <c r="W34" i="10"/>
  <c r="P34" i="10"/>
  <c r="W18" i="10"/>
  <c r="P18" i="10"/>
  <c r="V300" i="9"/>
  <c r="AB300" i="9" s="1"/>
  <c r="O300" i="9"/>
  <c r="V284" i="9"/>
  <c r="AB284" i="9" s="1"/>
  <c r="O284" i="9"/>
  <c r="V268" i="9"/>
  <c r="AB268" i="9" s="1"/>
  <c r="O268" i="9"/>
  <c r="V252" i="9"/>
  <c r="AB252" i="9" s="1"/>
  <c r="O252" i="9"/>
  <c r="V236" i="9"/>
  <c r="AB236" i="9" s="1"/>
  <c r="O236" i="9"/>
  <c r="V220" i="9"/>
  <c r="AB220" i="9" s="1"/>
  <c r="O220" i="9"/>
  <c r="V204" i="9"/>
  <c r="AB204" i="9" s="1"/>
  <c r="O204" i="9"/>
  <c r="V150" i="9"/>
  <c r="AB150" i="9" s="1"/>
  <c r="O150" i="9"/>
  <c r="V192" i="9"/>
  <c r="AB192" i="9" s="1"/>
  <c r="O192" i="9"/>
  <c r="W27" i="10"/>
  <c r="P27" i="10"/>
  <c r="W11" i="10"/>
  <c r="P11" i="10"/>
  <c r="V293" i="9"/>
  <c r="AB293" i="9" s="1"/>
  <c r="O293" i="9"/>
  <c r="V277" i="9"/>
  <c r="AB277" i="9" s="1"/>
  <c r="O277" i="9"/>
  <c r="V261" i="9"/>
  <c r="AB261" i="9" s="1"/>
  <c r="O261" i="9"/>
  <c r="V245" i="9"/>
  <c r="AB245" i="9" s="1"/>
  <c r="O245" i="9"/>
  <c r="V229" i="9"/>
  <c r="AB229" i="9" s="1"/>
  <c r="O229" i="9"/>
  <c r="V213" i="9"/>
  <c r="AB213" i="9" s="1"/>
  <c r="O213" i="9"/>
  <c r="V197" i="9"/>
  <c r="AB197" i="9" s="1"/>
  <c r="O197" i="9"/>
  <c r="V136" i="9"/>
  <c r="AB136" i="9" s="1"/>
  <c r="O136" i="9"/>
  <c r="V120" i="9"/>
  <c r="AB120" i="9" s="1"/>
  <c r="O120" i="9"/>
  <c r="V104" i="9"/>
  <c r="AB104" i="9" s="1"/>
  <c r="O104" i="9"/>
  <c r="V88" i="9"/>
  <c r="AB88" i="9" s="1"/>
  <c r="O88" i="9"/>
  <c r="V72" i="9"/>
  <c r="AB72" i="9" s="1"/>
  <c r="O72" i="9"/>
  <c r="V56" i="9"/>
  <c r="AB56" i="9" s="1"/>
  <c r="O56" i="9"/>
  <c r="V40" i="9"/>
  <c r="AB40" i="9" s="1"/>
  <c r="O40" i="9"/>
  <c r="V23" i="9"/>
  <c r="AB23" i="9" s="1"/>
  <c r="O23" i="9"/>
  <c r="V183" i="9"/>
  <c r="AB183" i="9" s="1"/>
  <c r="O183" i="9"/>
  <c r="V167" i="9"/>
  <c r="AB167" i="9" s="1"/>
  <c r="O167" i="9"/>
  <c r="V151" i="9"/>
  <c r="AB151" i="9" s="1"/>
  <c r="O151" i="9"/>
  <c r="V135" i="9"/>
  <c r="AB135" i="9" s="1"/>
  <c r="O135" i="9"/>
  <c r="V119" i="9"/>
  <c r="AB119" i="9" s="1"/>
  <c r="O119" i="9"/>
  <c r="V103" i="9"/>
  <c r="AB103" i="9" s="1"/>
  <c r="O103" i="9"/>
  <c r="V87" i="9"/>
  <c r="AB87" i="9" s="1"/>
  <c r="O87" i="9"/>
  <c r="V71" i="9"/>
  <c r="AB71" i="9" s="1"/>
  <c r="O71" i="9"/>
  <c r="V55" i="9"/>
  <c r="AB55" i="9" s="1"/>
  <c r="O55" i="9"/>
  <c r="V39" i="9"/>
  <c r="AB39" i="9" s="1"/>
  <c r="O39" i="9"/>
  <c r="V7" i="5"/>
  <c r="O7" i="5"/>
  <c r="V320" i="5"/>
  <c r="O320" i="5"/>
  <c r="V304" i="5"/>
  <c r="O304" i="5"/>
  <c r="V288" i="5"/>
  <c r="O288" i="5"/>
  <c r="V272" i="5"/>
  <c r="O272" i="5"/>
  <c r="V256" i="5"/>
  <c r="O256" i="5"/>
  <c r="V240" i="5"/>
  <c r="O240" i="5"/>
  <c r="V224" i="5"/>
  <c r="O224" i="5"/>
  <c r="V208" i="5"/>
  <c r="O208" i="5"/>
  <c r="V192" i="5"/>
  <c r="O192" i="5"/>
  <c r="V20" i="9"/>
  <c r="AB20" i="9" s="1"/>
  <c r="O20" i="9"/>
  <c r="V321" i="5"/>
  <c r="O321" i="5"/>
  <c r="V305" i="5"/>
  <c r="O305" i="5"/>
  <c r="V289" i="5"/>
  <c r="O289" i="5"/>
  <c r="V273" i="5"/>
  <c r="O273" i="5"/>
  <c r="V257" i="5"/>
  <c r="O257" i="5"/>
  <c r="V241" i="5"/>
  <c r="O241" i="5"/>
  <c r="V225" i="5"/>
  <c r="O225" i="5"/>
  <c r="V209" i="5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32" i="5"/>
  <c r="O32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43" i="5"/>
  <c r="O43" i="5"/>
  <c r="V27" i="5"/>
  <c r="O27" i="5"/>
  <c r="V11" i="5"/>
  <c r="O11" i="5"/>
  <c r="U11" i="8"/>
  <c r="N11" i="8"/>
  <c r="V166" i="9"/>
  <c r="AB166" i="9" s="1"/>
  <c r="O166" i="9"/>
  <c r="N15" i="8"/>
  <c r="U15" i="8"/>
  <c r="N8" i="8"/>
  <c r="U8" i="8"/>
  <c r="U22" i="8"/>
  <c r="N22" i="8"/>
  <c r="N35" i="8"/>
  <c r="U35" i="8"/>
  <c r="N18" i="8"/>
  <c r="U18" i="8"/>
  <c r="N29" i="8"/>
  <c r="U29" i="8"/>
  <c r="V186" i="9"/>
  <c r="AB186" i="9" s="1"/>
  <c r="O186" i="9"/>
  <c r="W32" i="10"/>
  <c r="P32" i="10"/>
  <c r="W16" i="10"/>
  <c r="P16" i="10"/>
  <c r="V298" i="9"/>
  <c r="AB298" i="9" s="1"/>
  <c r="O298" i="9"/>
  <c r="V282" i="9"/>
  <c r="AB282" i="9" s="1"/>
  <c r="O282" i="9"/>
  <c r="V266" i="9"/>
  <c r="AB266" i="9" s="1"/>
  <c r="O266" i="9"/>
  <c r="V250" i="9"/>
  <c r="AB250" i="9" s="1"/>
  <c r="O250" i="9"/>
  <c r="V234" i="9"/>
  <c r="AB234" i="9" s="1"/>
  <c r="O234" i="9"/>
  <c r="V218" i="9"/>
  <c r="AB218" i="9" s="1"/>
  <c r="O218" i="9"/>
  <c r="V202" i="9"/>
  <c r="AB202" i="9" s="1"/>
  <c r="O202" i="9"/>
  <c r="W7" i="10"/>
  <c r="P7" i="10"/>
  <c r="V176" i="9"/>
  <c r="AB176" i="9" s="1"/>
  <c r="O176" i="9"/>
  <c r="W25" i="10"/>
  <c r="P25" i="10"/>
  <c r="W9" i="10"/>
  <c r="P9" i="10"/>
  <c r="V291" i="9"/>
  <c r="AB291" i="9" s="1"/>
  <c r="O291" i="9"/>
  <c r="V275" i="9"/>
  <c r="AB275" i="9" s="1"/>
  <c r="O275" i="9"/>
  <c r="V259" i="9"/>
  <c r="AB259" i="9" s="1"/>
  <c r="O259" i="9"/>
  <c r="V243" i="9"/>
  <c r="AB243" i="9" s="1"/>
  <c r="O243" i="9"/>
  <c r="V227" i="9"/>
  <c r="AB227" i="9" s="1"/>
  <c r="O227" i="9"/>
  <c r="V211" i="9"/>
  <c r="AB211" i="9" s="1"/>
  <c r="O211" i="9"/>
  <c r="V195" i="9"/>
  <c r="AB195" i="9" s="1"/>
  <c r="O195" i="9"/>
  <c r="V134" i="9"/>
  <c r="AB134" i="9" s="1"/>
  <c r="O134" i="9"/>
  <c r="V118" i="9"/>
  <c r="AB118" i="9" s="1"/>
  <c r="O118" i="9"/>
  <c r="V102" i="9"/>
  <c r="AB102" i="9" s="1"/>
  <c r="O102" i="9"/>
  <c r="V86" i="9"/>
  <c r="AB86" i="9" s="1"/>
  <c r="O86" i="9"/>
  <c r="V70" i="9"/>
  <c r="AB70" i="9" s="1"/>
  <c r="O70" i="9"/>
  <c r="V54" i="9"/>
  <c r="AB54" i="9" s="1"/>
  <c r="O54" i="9"/>
  <c r="V38" i="9"/>
  <c r="AB38" i="9" s="1"/>
  <c r="O38" i="9"/>
  <c r="V29" i="9"/>
  <c r="AB29" i="9" s="1"/>
  <c r="O29" i="9"/>
  <c r="V181" i="9"/>
  <c r="AB181" i="9" s="1"/>
  <c r="O181" i="9"/>
  <c r="V165" i="9"/>
  <c r="AB165" i="9" s="1"/>
  <c r="O165" i="9"/>
  <c r="V149" i="9"/>
  <c r="AB149" i="9" s="1"/>
  <c r="O149" i="9"/>
  <c r="V133" i="9"/>
  <c r="AB133" i="9" s="1"/>
  <c r="O133" i="9"/>
  <c r="V117" i="9"/>
  <c r="AB117" i="9" s="1"/>
  <c r="O117" i="9"/>
  <c r="V101" i="9"/>
  <c r="AB101" i="9" s="1"/>
  <c r="O101" i="9"/>
  <c r="V85" i="9"/>
  <c r="AB85" i="9" s="1"/>
  <c r="O85" i="9"/>
  <c r="V69" i="9"/>
  <c r="AB69" i="9" s="1"/>
  <c r="O69" i="9"/>
  <c r="V53" i="9"/>
  <c r="AB53" i="9" s="1"/>
  <c r="O53" i="9"/>
  <c r="V37" i="9"/>
  <c r="AB37" i="9" s="1"/>
  <c r="O37" i="9"/>
  <c r="V19" i="9"/>
  <c r="AB19" i="9" s="1"/>
  <c r="O19" i="9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AB18" i="9" s="1"/>
  <c r="O18" i="9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91" i="5"/>
  <c r="O191" i="5"/>
  <c r="V174" i="5"/>
  <c r="O174" i="5"/>
  <c r="V158" i="5"/>
  <c r="O158" i="5"/>
  <c r="V142" i="5"/>
  <c r="O142" i="5"/>
  <c r="V126" i="5"/>
  <c r="O126" i="5"/>
  <c r="V110" i="5"/>
  <c r="O110" i="5"/>
  <c r="V94" i="5"/>
  <c r="O94" i="5"/>
  <c r="V78" i="5"/>
  <c r="O78" i="5"/>
  <c r="V62" i="5"/>
  <c r="O62" i="5"/>
  <c r="V46" i="5"/>
  <c r="O46" i="5"/>
  <c r="V30" i="5"/>
  <c r="O30" i="5"/>
  <c r="V14" i="5"/>
  <c r="O14" i="5"/>
  <c r="V169" i="5"/>
  <c r="O169" i="5"/>
  <c r="V153" i="5"/>
  <c r="O153" i="5"/>
  <c r="V137" i="5"/>
  <c r="O137" i="5"/>
  <c r="V121" i="5"/>
  <c r="O121" i="5"/>
  <c r="V105" i="5"/>
  <c r="O105" i="5"/>
  <c r="V89" i="5"/>
  <c r="O89" i="5"/>
  <c r="V73" i="5"/>
  <c r="O73" i="5"/>
  <c r="V57" i="5"/>
  <c r="O57" i="5"/>
  <c r="V41" i="5"/>
  <c r="O41" i="5"/>
  <c r="V25" i="5"/>
  <c r="O25" i="5"/>
  <c r="V9" i="5"/>
  <c r="O9" i="5"/>
  <c r="W223" i="5" l="1"/>
  <c r="P223" i="5"/>
  <c r="W89" i="5"/>
  <c r="P89" i="5"/>
  <c r="W105" i="5"/>
  <c r="P105" i="5"/>
  <c r="W121" i="5"/>
  <c r="P121" i="5"/>
  <c r="W78" i="5"/>
  <c r="P78" i="5"/>
  <c r="W207" i="5"/>
  <c r="P207" i="5"/>
  <c r="W18" i="9"/>
  <c r="AC18" i="9" s="1"/>
  <c r="P18" i="9"/>
  <c r="W302" i="5"/>
  <c r="P302" i="5"/>
  <c r="W117" i="9"/>
  <c r="AC117" i="9" s="1"/>
  <c r="P117" i="9"/>
  <c r="W70" i="9"/>
  <c r="AC70" i="9" s="1"/>
  <c r="P70" i="9"/>
  <c r="X9" i="10"/>
  <c r="Q9" i="10"/>
  <c r="W266" i="9"/>
  <c r="AC266" i="9" s="1"/>
  <c r="P266" i="9"/>
  <c r="W166" i="9"/>
  <c r="AC166" i="9" s="1"/>
  <c r="P166" i="9"/>
  <c r="W107" i="5"/>
  <c r="P107" i="5"/>
  <c r="W64" i="5"/>
  <c r="P64" i="5"/>
  <c r="W193" i="5"/>
  <c r="P193" i="5"/>
  <c r="W321" i="5"/>
  <c r="P321" i="5"/>
  <c r="W288" i="5"/>
  <c r="P288" i="5"/>
  <c r="W103" i="9"/>
  <c r="AC103" i="9" s="1"/>
  <c r="P103" i="9"/>
  <c r="W56" i="9"/>
  <c r="AC56" i="9" s="1"/>
  <c r="P56" i="9"/>
  <c r="W229" i="9"/>
  <c r="AC229" i="9" s="1"/>
  <c r="P229" i="9"/>
  <c r="W150" i="9"/>
  <c r="AC150" i="9" s="1"/>
  <c r="P150" i="9"/>
  <c r="W252" i="9"/>
  <c r="AC252" i="9" s="1"/>
  <c r="P252" i="9"/>
  <c r="W93" i="5"/>
  <c r="P93" i="5"/>
  <c r="W50" i="5"/>
  <c r="P50" i="5"/>
  <c r="W179" i="5"/>
  <c r="P179" i="5"/>
  <c r="W307" i="5"/>
  <c r="P307" i="5"/>
  <c r="W210" i="5"/>
  <c r="P210" i="5"/>
  <c r="W28" i="9"/>
  <c r="AC28" i="9" s="1"/>
  <c r="P28" i="9"/>
  <c r="W153" i="9"/>
  <c r="AC153" i="9" s="1"/>
  <c r="P153" i="9"/>
  <c r="W106" i="9"/>
  <c r="AC106" i="9" s="1"/>
  <c r="P106" i="9"/>
  <c r="W279" i="9"/>
  <c r="AC279" i="9" s="1"/>
  <c r="P279" i="9"/>
  <c r="W111" i="5"/>
  <c r="P111" i="5"/>
  <c r="W68" i="5"/>
  <c r="P68" i="5"/>
  <c r="W197" i="5"/>
  <c r="P197" i="5"/>
  <c r="W8" i="9"/>
  <c r="AC8" i="9" s="1"/>
  <c r="P8" i="9"/>
  <c r="W292" i="5"/>
  <c r="P292" i="5"/>
  <c r="W171" i="9"/>
  <c r="AC171" i="9" s="1"/>
  <c r="P171" i="9"/>
  <c r="O19" i="8"/>
  <c r="V19" i="8"/>
  <c r="V20" i="8"/>
  <c r="O20" i="8"/>
  <c r="O13" i="8"/>
  <c r="V13" i="8"/>
  <c r="O31" i="8"/>
  <c r="V31" i="8"/>
  <c r="W190" i="5"/>
  <c r="P190" i="5"/>
  <c r="W133" i="9"/>
  <c r="AC133" i="9" s="1"/>
  <c r="P133" i="9"/>
  <c r="W86" i="9"/>
  <c r="AC86" i="9" s="1"/>
  <c r="P86" i="9"/>
  <c r="W259" i="9"/>
  <c r="AC259" i="9" s="1"/>
  <c r="P259" i="9"/>
  <c r="W218" i="9"/>
  <c r="AC218" i="9" s="1"/>
  <c r="P218" i="9"/>
  <c r="W186" i="9"/>
  <c r="AC186" i="9" s="1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AC55" i="9" s="1"/>
  <c r="P55" i="9"/>
  <c r="W183" i="9"/>
  <c r="AC183" i="9" s="1"/>
  <c r="P183" i="9"/>
  <c r="W136" i="9"/>
  <c r="AC136" i="9" s="1"/>
  <c r="P136" i="9"/>
  <c r="W245" i="9"/>
  <c r="AC245" i="9" s="1"/>
  <c r="P245" i="9"/>
  <c r="W204" i="9"/>
  <c r="AC204" i="9" s="1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AC41" i="9" s="1"/>
  <c r="P41" i="9"/>
  <c r="W169" i="9"/>
  <c r="AC169" i="9" s="1"/>
  <c r="P169" i="9"/>
  <c r="W122" i="9"/>
  <c r="AC122" i="9" s="1"/>
  <c r="P122" i="9"/>
  <c r="W295" i="9"/>
  <c r="AC295" i="9" s="1"/>
  <c r="P295" i="9"/>
  <c r="W63" i="5"/>
  <c r="P63" i="5"/>
  <c r="W20" i="5"/>
  <c r="P20" i="5"/>
  <c r="W148" i="5"/>
  <c r="P148" i="5"/>
  <c r="W277" i="5"/>
  <c r="P277" i="5"/>
  <c r="W244" i="5"/>
  <c r="P244" i="5"/>
  <c r="W59" i="9"/>
  <c r="AC59" i="9" s="1"/>
  <c r="P59" i="9"/>
  <c r="W187" i="9"/>
  <c r="AC187" i="9" s="1"/>
  <c r="P187" i="9"/>
  <c r="W21" i="9"/>
  <c r="AC21" i="9" s="1"/>
  <c r="P21" i="9"/>
  <c r="X15" i="10"/>
  <c r="Q15" i="10"/>
  <c r="W272" i="9"/>
  <c r="AC272" i="9" s="1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AC11" i="9" s="1"/>
  <c r="P11" i="9"/>
  <c r="W77" i="9"/>
  <c r="AC77" i="9" s="1"/>
  <c r="P77" i="9"/>
  <c r="W30" i="9"/>
  <c r="AC30" i="9" s="1"/>
  <c r="P30" i="9"/>
  <c r="W94" i="9"/>
  <c r="AC94" i="9" s="1"/>
  <c r="P94" i="9"/>
  <c r="W203" i="9"/>
  <c r="AC203" i="9" s="1"/>
  <c r="P203" i="9"/>
  <c r="W267" i="9"/>
  <c r="AC267" i="9" s="1"/>
  <c r="P267" i="9"/>
  <c r="X33" i="10"/>
  <c r="Q33" i="10"/>
  <c r="W226" i="9"/>
  <c r="AC226" i="9" s="1"/>
  <c r="P226" i="9"/>
  <c r="W290" i="9"/>
  <c r="AC290" i="9" s="1"/>
  <c r="P290" i="9"/>
  <c r="W188" i="9"/>
  <c r="AC188" i="9" s="1"/>
  <c r="P188" i="9"/>
  <c r="W238" i="9"/>
  <c r="AC238" i="9" s="1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AC12" i="9" s="1"/>
  <c r="P12" i="9"/>
  <c r="W232" i="5"/>
  <c r="P232" i="5"/>
  <c r="W296" i="5"/>
  <c r="P296" i="5"/>
  <c r="W47" i="9"/>
  <c r="AC47" i="9" s="1"/>
  <c r="P47" i="9"/>
  <c r="W111" i="9"/>
  <c r="AC111" i="9" s="1"/>
  <c r="P111" i="9"/>
  <c r="W175" i="9"/>
  <c r="AC175" i="9" s="1"/>
  <c r="P175" i="9"/>
  <c r="W64" i="9"/>
  <c r="AC64" i="9" s="1"/>
  <c r="P64" i="9"/>
  <c r="W128" i="9"/>
  <c r="AC128" i="9" s="1"/>
  <c r="P128" i="9"/>
  <c r="W237" i="9"/>
  <c r="AC237" i="9" s="1"/>
  <c r="P237" i="9"/>
  <c r="W301" i="9"/>
  <c r="AC301" i="9" s="1"/>
  <c r="P301" i="9"/>
  <c r="W196" i="9"/>
  <c r="AC196" i="9" s="1"/>
  <c r="P196" i="9"/>
  <c r="W260" i="9"/>
  <c r="AC260" i="9" s="1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AC15" i="9" s="1"/>
  <c r="P15" i="9"/>
  <c r="W81" i="9"/>
  <c r="AC81" i="9" s="1"/>
  <c r="P81" i="9"/>
  <c r="W145" i="9"/>
  <c r="AC145" i="9" s="1"/>
  <c r="P145" i="9"/>
  <c r="W34" i="9"/>
  <c r="AC34" i="9" s="1"/>
  <c r="P34" i="9"/>
  <c r="W98" i="9"/>
  <c r="AC98" i="9" s="1"/>
  <c r="P98" i="9"/>
  <c r="W207" i="9"/>
  <c r="AC207" i="9" s="1"/>
  <c r="P207" i="9"/>
  <c r="W271" i="9"/>
  <c r="AC271" i="9" s="1"/>
  <c r="P271" i="9"/>
  <c r="W144" i="9"/>
  <c r="AC144" i="9" s="1"/>
  <c r="P144" i="9"/>
  <c r="W230" i="9"/>
  <c r="AC230" i="9" s="1"/>
  <c r="P230" i="9"/>
  <c r="W294" i="9"/>
  <c r="AC294" i="9" s="1"/>
  <c r="P294" i="9"/>
  <c r="W206" i="9"/>
  <c r="AC206" i="9" s="1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AC16" i="9" s="1"/>
  <c r="P16" i="9"/>
  <c r="W236" i="5"/>
  <c r="P236" i="5"/>
  <c r="W300" i="5"/>
  <c r="P300" i="5"/>
  <c r="W51" i="9"/>
  <c r="AC51" i="9" s="1"/>
  <c r="P51" i="9"/>
  <c r="W115" i="9"/>
  <c r="AC115" i="9" s="1"/>
  <c r="P115" i="9"/>
  <c r="W179" i="9"/>
  <c r="AC179" i="9" s="1"/>
  <c r="P179" i="9"/>
  <c r="W68" i="9"/>
  <c r="AC68" i="9" s="1"/>
  <c r="P68" i="9"/>
  <c r="W132" i="9"/>
  <c r="AC132" i="9" s="1"/>
  <c r="P132" i="9"/>
  <c r="W241" i="9"/>
  <c r="AC241" i="9" s="1"/>
  <c r="P241" i="9"/>
  <c r="W305" i="9"/>
  <c r="AC305" i="9" s="1"/>
  <c r="P305" i="9"/>
  <c r="W200" i="9"/>
  <c r="AC200" i="9" s="1"/>
  <c r="P200" i="9"/>
  <c r="W264" i="9"/>
  <c r="AC264" i="9" s="1"/>
  <c r="P264" i="9"/>
  <c r="X30" i="10"/>
  <c r="Q30" i="10"/>
  <c r="W30" i="5"/>
  <c r="P30" i="5"/>
  <c r="W69" i="9"/>
  <c r="AC69" i="9" s="1"/>
  <c r="P69" i="9"/>
  <c r="W29" i="9"/>
  <c r="AC29" i="9" s="1"/>
  <c r="P29" i="9"/>
  <c r="W195" i="9"/>
  <c r="AC195" i="9" s="1"/>
  <c r="P195" i="9"/>
  <c r="X25" i="10"/>
  <c r="Q25" i="10"/>
  <c r="W282" i="9"/>
  <c r="AC282" i="9" s="1"/>
  <c r="P282" i="9"/>
  <c r="O11" i="8"/>
  <c r="V11" i="8"/>
  <c r="W123" i="5"/>
  <c r="P123" i="5"/>
  <c r="W80" i="5"/>
  <c r="P80" i="5"/>
  <c r="W209" i="5"/>
  <c r="P209" i="5"/>
  <c r="W20" i="9"/>
  <c r="AC20" i="9" s="1"/>
  <c r="P20" i="9"/>
  <c r="W304" i="5"/>
  <c r="P304" i="5"/>
  <c r="W119" i="9"/>
  <c r="AC119" i="9" s="1"/>
  <c r="P119" i="9"/>
  <c r="W72" i="9"/>
  <c r="AC72" i="9" s="1"/>
  <c r="P72" i="9"/>
  <c r="X11" i="10"/>
  <c r="Q11" i="10"/>
  <c r="W268" i="9"/>
  <c r="AC268" i="9" s="1"/>
  <c r="P268" i="9"/>
  <c r="W222" i="9"/>
  <c r="AC222" i="9" s="1"/>
  <c r="P222" i="9"/>
  <c r="W109" i="5"/>
  <c r="P109" i="5"/>
  <c r="W66" i="5"/>
  <c r="P66" i="5"/>
  <c r="W195" i="5"/>
  <c r="P195" i="5"/>
  <c r="W323" i="5"/>
  <c r="P323" i="5"/>
  <c r="W290" i="5"/>
  <c r="P290" i="5"/>
  <c r="W105" i="9"/>
  <c r="AC105" i="9" s="1"/>
  <c r="P105" i="9"/>
  <c r="W58" i="9"/>
  <c r="AC58" i="9" s="1"/>
  <c r="P58" i="9"/>
  <c r="W231" i="9"/>
  <c r="AC231" i="9" s="1"/>
  <c r="P231" i="9"/>
  <c r="W270" i="9"/>
  <c r="AC270" i="9" s="1"/>
  <c r="P270" i="9"/>
  <c r="W127" i="5"/>
  <c r="P127" i="5"/>
  <c r="W84" i="5"/>
  <c r="P84" i="5"/>
  <c r="W213" i="5"/>
  <c r="P213" i="5"/>
  <c r="W180" i="5"/>
  <c r="P180" i="5"/>
  <c r="W308" i="5"/>
  <c r="P308" i="5"/>
  <c r="W123" i="9"/>
  <c r="AC123" i="9" s="1"/>
  <c r="P123" i="9"/>
  <c r="W76" i="9"/>
  <c r="AC76" i="9" s="1"/>
  <c r="P76" i="9"/>
  <c r="W249" i="9"/>
  <c r="AC249" i="9" s="1"/>
  <c r="P249" i="9"/>
  <c r="W208" i="9"/>
  <c r="AC208" i="9" s="1"/>
  <c r="P208" i="9"/>
  <c r="W152" i="9"/>
  <c r="AC152" i="9" s="1"/>
  <c r="P152" i="9"/>
  <c r="W17" i="5"/>
  <c r="P17" i="5"/>
  <c r="W38" i="5"/>
  <c r="P38" i="5"/>
  <c r="W141" i="9"/>
  <c r="AC141" i="9" s="1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AC85" i="9" s="1"/>
  <c r="P85" i="9"/>
  <c r="W38" i="9"/>
  <c r="AC38" i="9" s="1"/>
  <c r="P38" i="9"/>
  <c r="W275" i="9"/>
  <c r="AC275" i="9" s="1"/>
  <c r="P275" i="9"/>
  <c r="W234" i="9"/>
  <c r="AC234" i="9" s="1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AC135" i="9" s="1"/>
  <c r="P135" i="9"/>
  <c r="W88" i="9"/>
  <c r="AC88" i="9" s="1"/>
  <c r="P88" i="9"/>
  <c r="W261" i="9"/>
  <c r="AC261" i="9" s="1"/>
  <c r="P261" i="9"/>
  <c r="W220" i="9"/>
  <c r="AC220" i="9" s="1"/>
  <c r="P220" i="9"/>
  <c r="W140" i="9"/>
  <c r="AC140" i="9" s="1"/>
  <c r="P140" i="9"/>
  <c r="W61" i="5"/>
  <c r="P61" i="5"/>
  <c r="W18" i="5"/>
  <c r="P18" i="5"/>
  <c r="W146" i="5"/>
  <c r="P146" i="5"/>
  <c r="W275" i="5"/>
  <c r="P275" i="5"/>
  <c r="W242" i="5"/>
  <c r="P242" i="5"/>
  <c r="W57" i="9"/>
  <c r="AC57" i="9" s="1"/>
  <c r="P57" i="9"/>
  <c r="W185" i="9"/>
  <c r="AC185" i="9" s="1"/>
  <c r="P185" i="9"/>
  <c r="W138" i="9"/>
  <c r="AC138" i="9" s="1"/>
  <c r="P138" i="9"/>
  <c r="X13" i="10"/>
  <c r="Q13" i="10"/>
  <c r="W79" i="5"/>
  <c r="P79" i="5"/>
  <c r="W36" i="5"/>
  <c r="P36" i="5"/>
  <c r="W164" i="5"/>
  <c r="P164" i="5"/>
  <c r="W293" i="5"/>
  <c r="P293" i="5"/>
  <c r="W260" i="5"/>
  <c r="P260" i="5"/>
  <c r="W75" i="9"/>
  <c r="AC75" i="9" s="1"/>
  <c r="P75" i="9"/>
  <c r="W27" i="9"/>
  <c r="AC27" i="9" s="1"/>
  <c r="P27" i="9"/>
  <c r="W201" i="9"/>
  <c r="AC201" i="9" s="1"/>
  <c r="P201" i="9"/>
  <c r="W265" i="9"/>
  <c r="AC265" i="9" s="1"/>
  <c r="P265" i="9"/>
  <c r="W224" i="9"/>
  <c r="AC224" i="9" s="1"/>
  <c r="P224" i="9"/>
  <c r="W172" i="9"/>
  <c r="AC172" i="9" s="1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AC25" i="9" s="1"/>
  <c r="P25" i="9"/>
  <c r="W93" i="9"/>
  <c r="AC93" i="9" s="1"/>
  <c r="P93" i="9"/>
  <c r="W157" i="9"/>
  <c r="AC157" i="9" s="1"/>
  <c r="P157" i="9"/>
  <c r="W46" i="9"/>
  <c r="AC46" i="9" s="1"/>
  <c r="P46" i="9"/>
  <c r="W110" i="9"/>
  <c r="AC110" i="9" s="1"/>
  <c r="P110" i="9"/>
  <c r="W219" i="9"/>
  <c r="AC219" i="9" s="1"/>
  <c r="P219" i="9"/>
  <c r="W283" i="9"/>
  <c r="AC283" i="9" s="1"/>
  <c r="P283" i="9"/>
  <c r="W178" i="9"/>
  <c r="AC178" i="9" s="1"/>
  <c r="P178" i="9"/>
  <c r="W242" i="9"/>
  <c r="AC242" i="9" s="1"/>
  <c r="P242" i="9"/>
  <c r="X8" i="10"/>
  <c r="Q8" i="10"/>
  <c r="W156" i="9"/>
  <c r="AC156" i="9" s="1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AC63" i="9" s="1"/>
  <c r="P63" i="9"/>
  <c r="W127" i="9"/>
  <c r="AC127" i="9" s="1"/>
  <c r="P127" i="9"/>
  <c r="W191" i="9"/>
  <c r="AC191" i="9" s="1"/>
  <c r="P191" i="9"/>
  <c r="W80" i="9"/>
  <c r="AC80" i="9" s="1"/>
  <c r="P80" i="9"/>
  <c r="W158" i="9"/>
  <c r="AC158" i="9" s="1"/>
  <c r="P158" i="9"/>
  <c r="W253" i="9"/>
  <c r="AC253" i="9" s="1"/>
  <c r="P253" i="9"/>
  <c r="X19" i="10"/>
  <c r="Q19" i="10"/>
  <c r="W212" i="9"/>
  <c r="AC212" i="9" s="1"/>
  <c r="P212" i="9"/>
  <c r="W276" i="9"/>
  <c r="AC276" i="9" s="1"/>
  <c r="P276" i="9"/>
  <c r="W184" i="9"/>
  <c r="AC184" i="9" s="1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AC33" i="9" s="1"/>
  <c r="P33" i="9"/>
  <c r="W97" i="9"/>
  <c r="AC97" i="9" s="1"/>
  <c r="P97" i="9"/>
  <c r="W161" i="9"/>
  <c r="AC161" i="9" s="1"/>
  <c r="P161" i="9"/>
  <c r="W50" i="9"/>
  <c r="AC50" i="9" s="1"/>
  <c r="P50" i="9"/>
  <c r="W114" i="9"/>
  <c r="AC114" i="9" s="1"/>
  <c r="P114" i="9"/>
  <c r="W223" i="9"/>
  <c r="AC223" i="9" s="1"/>
  <c r="P223" i="9"/>
  <c r="W287" i="9"/>
  <c r="AC287" i="9" s="1"/>
  <c r="P287" i="9"/>
  <c r="W164" i="9"/>
  <c r="AC164" i="9" s="1"/>
  <c r="P164" i="9"/>
  <c r="W246" i="9"/>
  <c r="AC246" i="9" s="1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AC67" i="9" s="1"/>
  <c r="P67" i="9"/>
  <c r="W131" i="9"/>
  <c r="AC131" i="9" s="1"/>
  <c r="P131" i="9"/>
  <c r="W26" i="9"/>
  <c r="AC26" i="9" s="1"/>
  <c r="P26" i="9"/>
  <c r="W84" i="9"/>
  <c r="AC84" i="9" s="1"/>
  <c r="P84" i="9"/>
  <c r="W190" i="9"/>
  <c r="AC190" i="9" s="1"/>
  <c r="P190" i="9"/>
  <c r="W257" i="9"/>
  <c r="AC257" i="9" s="1"/>
  <c r="P257" i="9"/>
  <c r="X23" i="10"/>
  <c r="Q23" i="10"/>
  <c r="W216" i="9"/>
  <c r="AC216" i="9" s="1"/>
  <c r="P216" i="9"/>
  <c r="W280" i="9"/>
  <c r="AC280" i="9" s="1"/>
  <c r="P280" i="9"/>
  <c r="W170" i="9"/>
  <c r="AC170" i="9" s="1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AC19" i="9" s="1"/>
  <c r="P19" i="9"/>
  <c r="W149" i="9"/>
  <c r="AC149" i="9" s="1"/>
  <c r="P149" i="9"/>
  <c r="W102" i="9"/>
  <c r="AC102" i="9" s="1"/>
  <c r="P102" i="9"/>
  <c r="W211" i="9"/>
  <c r="AC211" i="9" s="1"/>
  <c r="P211" i="9"/>
  <c r="W176" i="9"/>
  <c r="AC176" i="9" s="1"/>
  <c r="P176" i="9"/>
  <c r="W298" i="9"/>
  <c r="AC298" i="9" s="1"/>
  <c r="P298" i="9"/>
  <c r="W75" i="5"/>
  <c r="P75" i="5"/>
  <c r="W32" i="5"/>
  <c r="P32" i="5"/>
  <c r="W160" i="5"/>
  <c r="P160" i="5"/>
  <c r="W289" i="5"/>
  <c r="P289" i="5"/>
  <c r="W256" i="5"/>
  <c r="P256" i="5"/>
  <c r="W71" i="9"/>
  <c r="AC71" i="9" s="1"/>
  <c r="P71" i="9"/>
  <c r="W23" i="9"/>
  <c r="AC23" i="9" s="1"/>
  <c r="P23" i="9"/>
  <c r="W197" i="9"/>
  <c r="AC197" i="9" s="1"/>
  <c r="P197" i="9"/>
  <c r="X27" i="10"/>
  <c r="Q27" i="10"/>
  <c r="W284" i="9"/>
  <c r="AC284" i="9" s="1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AC121" i="9" s="1"/>
  <c r="P121" i="9"/>
  <c r="W74" i="9"/>
  <c r="AC74" i="9" s="1"/>
  <c r="P74" i="9"/>
  <c r="W247" i="9"/>
  <c r="AC247" i="9" s="1"/>
  <c r="P247" i="9"/>
  <c r="W15" i="5"/>
  <c r="P15" i="5"/>
  <c r="W143" i="5"/>
  <c r="P143" i="5"/>
  <c r="W100" i="5"/>
  <c r="P100" i="5"/>
  <c r="W229" i="5"/>
  <c r="P229" i="5"/>
  <c r="W196" i="5"/>
  <c r="P196" i="5"/>
  <c r="W9" i="9"/>
  <c r="AC9" i="9" s="1"/>
  <c r="P9" i="9"/>
  <c r="W139" i="9"/>
  <c r="AC139" i="9" s="1"/>
  <c r="P139" i="9"/>
  <c r="W92" i="9"/>
  <c r="AC92" i="9" s="1"/>
  <c r="P92" i="9"/>
  <c r="X31" i="10"/>
  <c r="Q31" i="10"/>
  <c r="W288" i="9"/>
  <c r="AC288" i="9" s="1"/>
  <c r="P288" i="9"/>
  <c r="W247" i="5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AC101" i="9" s="1"/>
  <c r="P101" i="9"/>
  <c r="W54" i="9"/>
  <c r="AC54" i="9" s="1"/>
  <c r="P54" i="9"/>
  <c r="W227" i="9"/>
  <c r="AC227" i="9" s="1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AC87" i="9" s="1"/>
  <c r="P87" i="9"/>
  <c r="W40" i="9"/>
  <c r="AC40" i="9" s="1"/>
  <c r="P40" i="9"/>
  <c r="W213" i="9"/>
  <c r="AC213" i="9" s="1"/>
  <c r="P213" i="9"/>
  <c r="W236" i="9"/>
  <c r="AC236" i="9" s="1"/>
  <c r="P236" i="9"/>
  <c r="O26" i="8"/>
  <c r="V26" i="8"/>
  <c r="W77" i="5"/>
  <c r="P77" i="5"/>
  <c r="W34" i="5"/>
  <c r="P34" i="5"/>
  <c r="W162" i="5"/>
  <c r="P162" i="5"/>
  <c r="W291" i="5"/>
  <c r="P291" i="5"/>
  <c r="W258" i="5"/>
  <c r="P258" i="5"/>
  <c r="W73" i="9"/>
  <c r="AC73" i="9" s="1"/>
  <c r="P73" i="9"/>
  <c r="W24" i="9"/>
  <c r="AC24" i="9" s="1"/>
  <c r="P24" i="9"/>
  <c r="W199" i="9"/>
  <c r="AC199" i="9" s="1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AC91" i="9" s="1"/>
  <c r="P91" i="9"/>
  <c r="W155" i="9"/>
  <c r="AC155" i="9" s="1"/>
  <c r="P155" i="9"/>
  <c r="W108" i="9"/>
  <c r="AC108" i="9" s="1"/>
  <c r="P108" i="9"/>
  <c r="W217" i="9"/>
  <c r="AC217" i="9" s="1"/>
  <c r="P217" i="9"/>
  <c r="W281" i="9"/>
  <c r="AC281" i="9" s="1"/>
  <c r="P281" i="9"/>
  <c r="W162" i="9"/>
  <c r="AC162" i="9" s="1"/>
  <c r="P162" i="9"/>
  <c r="W240" i="9"/>
  <c r="AC240" i="9" s="1"/>
  <c r="P240" i="9"/>
  <c r="W304" i="9"/>
  <c r="AC304" i="9" s="1"/>
  <c r="P304" i="9"/>
  <c r="W286" i="9"/>
  <c r="AC286" i="9" s="1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AC10" i="9" s="1"/>
  <c r="P10" i="9"/>
  <c r="W230" i="5"/>
  <c r="P230" i="5"/>
  <c r="W294" i="5"/>
  <c r="P294" i="5"/>
  <c r="W45" i="9"/>
  <c r="AC45" i="9" s="1"/>
  <c r="P45" i="9"/>
  <c r="W109" i="9"/>
  <c r="AC109" i="9" s="1"/>
  <c r="P109" i="9"/>
  <c r="W173" i="9"/>
  <c r="AC173" i="9" s="1"/>
  <c r="P173" i="9"/>
  <c r="W62" i="9"/>
  <c r="AC62" i="9" s="1"/>
  <c r="P62" i="9"/>
  <c r="W126" i="9"/>
  <c r="AC126" i="9" s="1"/>
  <c r="P126" i="9"/>
  <c r="W235" i="9"/>
  <c r="AC235" i="9" s="1"/>
  <c r="P235" i="9"/>
  <c r="W299" i="9"/>
  <c r="AC299" i="9" s="1"/>
  <c r="P299" i="9"/>
  <c r="W194" i="9"/>
  <c r="AC194" i="9" s="1"/>
  <c r="P194" i="9"/>
  <c r="W258" i="9"/>
  <c r="AC258" i="9" s="1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AC13" i="9" s="1"/>
  <c r="P13" i="9"/>
  <c r="W79" i="9"/>
  <c r="AC79" i="9" s="1"/>
  <c r="P79" i="9"/>
  <c r="W143" i="9"/>
  <c r="AC143" i="9" s="1"/>
  <c r="P143" i="9"/>
  <c r="W32" i="9"/>
  <c r="AC32" i="9" s="1"/>
  <c r="P32" i="9"/>
  <c r="W96" i="9"/>
  <c r="AC96" i="9" s="1"/>
  <c r="P96" i="9"/>
  <c r="W205" i="9"/>
  <c r="AC205" i="9" s="1"/>
  <c r="P205" i="9"/>
  <c r="W269" i="9"/>
  <c r="AC269" i="9" s="1"/>
  <c r="P269" i="9"/>
  <c r="X35" i="10"/>
  <c r="Q35" i="10"/>
  <c r="W228" i="9"/>
  <c r="AC228" i="9" s="1"/>
  <c r="P228" i="9"/>
  <c r="W292" i="9"/>
  <c r="AC292" i="9" s="1"/>
  <c r="P292" i="9"/>
  <c r="W7" i="9"/>
  <c r="AC7" i="9" s="1"/>
  <c r="P7" i="9"/>
  <c r="W302" i="9"/>
  <c r="AC302" i="9" s="1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AC14" i="9" s="1"/>
  <c r="P14" i="9"/>
  <c r="W234" i="5"/>
  <c r="P234" i="5"/>
  <c r="W298" i="5"/>
  <c r="P298" i="5"/>
  <c r="W49" i="9"/>
  <c r="AC49" i="9" s="1"/>
  <c r="P49" i="9"/>
  <c r="W113" i="9"/>
  <c r="AC113" i="9" s="1"/>
  <c r="P113" i="9"/>
  <c r="W177" i="9"/>
  <c r="AC177" i="9" s="1"/>
  <c r="P177" i="9"/>
  <c r="W66" i="9"/>
  <c r="AC66" i="9" s="1"/>
  <c r="P66" i="9"/>
  <c r="W130" i="9"/>
  <c r="AC130" i="9" s="1"/>
  <c r="P130" i="9"/>
  <c r="W239" i="9"/>
  <c r="AC239" i="9" s="1"/>
  <c r="P239" i="9"/>
  <c r="W303" i="9"/>
  <c r="AC303" i="9" s="1"/>
  <c r="P303" i="9"/>
  <c r="W198" i="9"/>
  <c r="AC198" i="9" s="1"/>
  <c r="P198" i="9"/>
  <c r="W262" i="9"/>
  <c r="AC262" i="9" s="1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AC17" i="9" s="1"/>
  <c r="P17" i="9"/>
  <c r="W83" i="9"/>
  <c r="AC83" i="9" s="1"/>
  <c r="P83" i="9"/>
  <c r="W147" i="9"/>
  <c r="AC147" i="9" s="1"/>
  <c r="P147" i="9"/>
  <c r="W36" i="9"/>
  <c r="AC36" i="9" s="1"/>
  <c r="P36" i="9"/>
  <c r="W100" i="9"/>
  <c r="AC100" i="9" s="1"/>
  <c r="P100" i="9"/>
  <c r="W209" i="9"/>
  <c r="AC209" i="9" s="1"/>
  <c r="P209" i="9"/>
  <c r="W273" i="9"/>
  <c r="AC273" i="9" s="1"/>
  <c r="P273" i="9"/>
  <c r="W160" i="9"/>
  <c r="AC160" i="9" s="1"/>
  <c r="P160" i="9"/>
  <c r="W232" i="9"/>
  <c r="AC232" i="9" s="1"/>
  <c r="P232" i="9"/>
  <c r="W296" i="9"/>
  <c r="AC296" i="9" s="1"/>
  <c r="P296" i="9"/>
  <c r="W254" i="9"/>
  <c r="AC254" i="9" s="1"/>
  <c r="P254" i="9"/>
  <c r="W318" i="5"/>
  <c r="P318" i="5"/>
  <c r="W169" i="5"/>
  <c r="P169" i="5"/>
  <c r="W126" i="5"/>
  <c r="P126" i="5"/>
  <c r="W255" i="5"/>
  <c r="P255" i="5"/>
  <c r="W222" i="5"/>
  <c r="P222" i="5"/>
  <c r="W37" i="9"/>
  <c r="AC37" i="9" s="1"/>
  <c r="P37" i="9"/>
  <c r="W165" i="9"/>
  <c r="AC165" i="9" s="1"/>
  <c r="P165" i="9"/>
  <c r="W118" i="9"/>
  <c r="AC118" i="9" s="1"/>
  <c r="P118" i="9"/>
  <c r="W291" i="9"/>
  <c r="AC291" i="9" s="1"/>
  <c r="P291" i="9"/>
  <c r="W250" i="9"/>
  <c r="AC250" i="9" s="1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AC151" i="9" s="1"/>
  <c r="P151" i="9"/>
  <c r="W104" i="9"/>
  <c r="AC104" i="9" s="1"/>
  <c r="P104" i="9"/>
  <c r="W277" i="9"/>
  <c r="AC277" i="9" s="1"/>
  <c r="P277" i="9"/>
  <c r="W192" i="9"/>
  <c r="AC192" i="9" s="1"/>
  <c r="P192" i="9"/>
  <c r="W300" i="9"/>
  <c r="AC300" i="9" s="1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AC137" i="9" s="1"/>
  <c r="P137" i="9"/>
  <c r="W90" i="9"/>
  <c r="AC90" i="9" s="1"/>
  <c r="P90" i="9"/>
  <c r="W263" i="9"/>
  <c r="AC263" i="9" s="1"/>
  <c r="P263" i="9"/>
  <c r="W31" i="5"/>
  <c r="P31" i="5"/>
  <c r="W159" i="5"/>
  <c r="P159" i="5"/>
  <c r="W116" i="5"/>
  <c r="P116" i="5"/>
  <c r="W245" i="5"/>
  <c r="P245" i="5"/>
  <c r="W212" i="5"/>
  <c r="P212" i="5"/>
  <c r="W22" i="9"/>
  <c r="AC22" i="9" s="1"/>
  <c r="P22" i="9"/>
  <c r="W44" i="9"/>
  <c r="AC44" i="9" s="1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AC53" i="9" s="1"/>
  <c r="P53" i="9"/>
  <c r="W181" i="9"/>
  <c r="AC181" i="9" s="1"/>
  <c r="P181" i="9"/>
  <c r="W134" i="9"/>
  <c r="AC134" i="9" s="1"/>
  <c r="P134" i="9"/>
  <c r="W243" i="9"/>
  <c r="AC243" i="9" s="1"/>
  <c r="P243" i="9"/>
  <c r="W202" i="9"/>
  <c r="AC202" i="9" s="1"/>
  <c r="P202" i="9"/>
  <c r="X32" i="10"/>
  <c r="Q32" i="10"/>
  <c r="W43" i="5"/>
  <c r="P43" i="5"/>
  <c r="W171" i="5"/>
  <c r="P171" i="5"/>
  <c r="W128" i="5"/>
  <c r="P128" i="5"/>
  <c r="W257" i="5"/>
  <c r="P257" i="5"/>
  <c r="W224" i="5"/>
  <c r="P224" i="5"/>
  <c r="W39" i="9"/>
  <c r="AC39" i="9" s="1"/>
  <c r="P39" i="9"/>
  <c r="W167" i="9"/>
  <c r="AC167" i="9" s="1"/>
  <c r="P167" i="9"/>
  <c r="W120" i="9"/>
  <c r="AC120" i="9" s="1"/>
  <c r="P120" i="9"/>
  <c r="W293" i="9"/>
  <c r="AC293" i="9" s="1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AC89" i="9" s="1"/>
  <c r="P89" i="9"/>
  <c r="W42" i="9"/>
  <c r="AC42" i="9" s="1"/>
  <c r="P42" i="9"/>
  <c r="W215" i="9"/>
  <c r="AC215" i="9" s="1"/>
  <c r="P215" i="9"/>
  <c r="W146" i="9"/>
  <c r="AC146" i="9" s="1"/>
  <c r="P146" i="9"/>
  <c r="W47" i="5"/>
  <c r="P47" i="5"/>
  <c r="W175" i="5"/>
  <c r="P175" i="5"/>
  <c r="W132" i="5"/>
  <c r="P132" i="5"/>
  <c r="W261" i="5"/>
  <c r="P261" i="5"/>
  <c r="W228" i="5"/>
  <c r="P228" i="5"/>
  <c r="W43" i="9"/>
  <c r="AC43" i="9" s="1"/>
  <c r="P43" i="9"/>
  <c r="W107" i="9"/>
  <c r="AC107" i="9" s="1"/>
  <c r="P107" i="9"/>
  <c r="W60" i="9"/>
  <c r="AC60" i="9" s="1"/>
  <c r="P60" i="9"/>
  <c r="W124" i="9"/>
  <c r="AC124" i="9" s="1"/>
  <c r="P124" i="9"/>
  <c r="W233" i="9"/>
  <c r="AC233" i="9" s="1"/>
  <c r="P233" i="9"/>
  <c r="W297" i="9"/>
  <c r="AC297" i="9" s="1"/>
  <c r="P297" i="9"/>
  <c r="W182" i="9"/>
  <c r="AC182" i="9" s="1"/>
  <c r="P182" i="9"/>
  <c r="W256" i="9"/>
  <c r="AC256" i="9" s="1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AC61" i="9" s="1"/>
  <c r="P61" i="9"/>
  <c r="W125" i="9"/>
  <c r="AC125" i="9" s="1"/>
  <c r="P125" i="9"/>
  <c r="W189" i="9"/>
  <c r="AC189" i="9" s="1"/>
  <c r="P189" i="9"/>
  <c r="W78" i="9"/>
  <c r="AC78" i="9" s="1"/>
  <c r="P78" i="9"/>
  <c r="W142" i="9"/>
  <c r="AC142" i="9" s="1"/>
  <c r="P142" i="9"/>
  <c r="W251" i="9"/>
  <c r="AC251" i="9" s="1"/>
  <c r="P251" i="9"/>
  <c r="X17" i="10"/>
  <c r="Q17" i="10"/>
  <c r="W210" i="9"/>
  <c r="AC210" i="9" s="1"/>
  <c r="P210" i="9"/>
  <c r="W274" i="9"/>
  <c r="AC274" i="9" s="1"/>
  <c r="P274" i="9"/>
  <c r="W168" i="9"/>
  <c r="AC168" i="9" s="1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AC31" i="9" s="1"/>
  <c r="P31" i="9"/>
  <c r="W95" i="9"/>
  <c r="AC95" i="9" s="1"/>
  <c r="P95" i="9"/>
  <c r="W159" i="9"/>
  <c r="AC159" i="9" s="1"/>
  <c r="P159" i="9"/>
  <c r="W48" i="9"/>
  <c r="AC48" i="9" s="1"/>
  <c r="P48" i="9"/>
  <c r="W112" i="9"/>
  <c r="AC112" i="9" s="1"/>
  <c r="P112" i="9"/>
  <c r="W221" i="9"/>
  <c r="AC221" i="9" s="1"/>
  <c r="P221" i="9"/>
  <c r="W285" i="9"/>
  <c r="AC285" i="9" s="1"/>
  <c r="P285" i="9"/>
  <c r="W148" i="9"/>
  <c r="AC148" i="9" s="1"/>
  <c r="P148" i="9"/>
  <c r="W244" i="9"/>
  <c r="AC244" i="9" s="1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AC65" i="9" s="1"/>
  <c r="P65" i="9"/>
  <c r="W129" i="9"/>
  <c r="AC129" i="9" s="1"/>
  <c r="P129" i="9"/>
  <c r="W193" i="9"/>
  <c r="AC193" i="9" s="1"/>
  <c r="P193" i="9"/>
  <c r="W82" i="9"/>
  <c r="AC82" i="9" s="1"/>
  <c r="P82" i="9"/>
  <c r="W174" i="9"/>
  <c r="AC174" i="9" s="1"/>
  <c r="P174" i="9"/>
  <c r="W255" i="9"/>
  <c r="AC255" i="9" s="1"/>
  <c r="P255" i="9"/>
  <c r="X21" i="10"/>
  <c r="Q21" i="10"/>
  <c r="W214" i="9"/>
  <c r="AC214" i="9" s="1"/>
  <c r="P214" i="9"/>
  <c r="W278" i="9"/>
  <c r="AC278" i="9" s="1"/>
  <c r="P278" i="9"/>
  <c r="W154" i="9"/>
  <c r="AC154" i="9" s="1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AC35" i="9" s="1"/>
  <c r="P35" i="9"/>
  <c r="W99" i="9"/>
  <c r="AC99" i="9" s="1"/>
  <c r="P99" i="9"/>
  <c r="W163" i="9"/>
  <c r="AC163" i="9" s="1"/>
  <c r="P163" i="9"/>
  <c r="W52" i="9"/>
  <c r="AC52" i="9" s="1"/>
  <c r="P52" i="9"/>
  <c r="W116" i="9"/>
  <c r="AC116" i="9" s="1"/>
  <c r="P116" i="9"/>
  <c r="W225" i="9"/>
  <c r="AC225" i="9" s="1"/>
  <c r="P225" i="9"/>
  <c r="W289" i="9"/>
  <c r="AC289" i="9" s="1"/>
  <c r="P289" i="9"/>
  <c r="W180" i="9"/>
  <c r="AC180" i="9" s="1"/>
  <c r="P180" i="9"/>
  <c r="W248" i="9"/>
  <c r="AC248" i="9" s="1"/>
  <c r="P248" i="9"/>
  <c r="X14" i="10"/>
  <c r="Q14" i="10"/>
  <c r="X36" i="10"/>
  <c r="Q36" i="10"/>
  <c r="Y14" i="10" l="1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W7" i="8"/>
  <c r="Q7" i="8" s="1"/>
  <c r="W23" i="8"/>
  <c r="Q23" i="8" s="1"/>
  <c r="P23" i="8"/>
  <c r="P21" i="8"/>
  <c r="W21" i="8"/>
  <c r="Q21" i="8" s="1"/>
  <c r="W15" i="8"/>
  <c r="Q15" i="8" s="1"/>
  <c r="P15" i="8"/>
  <c r="P14" i="8"/>
  <c r="W14" i="8"/>
  <c r="Q14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33" i="5"/>
  <c r="R33" i="5" s="1"/>
  <c r="Q33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16" i="8"/>
  <c r="W16" i="8"/>
  <c r="Q16" i="8" s="1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Y7" i="10"/>
  <c r="S7" i="10" s="1"/>
  <c r="R7" i="10"/>
  <c r="X286" i="5"/>
  <c r="R286" i="5" s="1"/>
  <c r="Q286" i="5"/>
  <c r="X41" i="5"/>
  <c r="R41" i="5" s="1"/>
  <c r="Q41" i="5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8" i="8"/>
  <c r="W8" i="8"/>
  <c r="Q8" i="8" s="1"/>
  <c r="P22" i="8"/>
  <c r="W22" i="8"/>
  <c r="Q22" i="8" s="1"/>
  <c r="P13" i="8"/>
  <c r="W13" i="8"/>
  <c r="Q13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X44" i="5"/>
  <c r="R44" i="5" s="1"/>
  <c r="Q44" i="5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W25" i="8"/>
  <c r="Q25" i="8" s="1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</calcChain>
</file>

<file path=xl/sharedStrings.xml><?xml version="1.0" encoding="utf-8"?>
<sst xmlns="http://schemas.openxmlformats.org/spreadsheetml/2006/main" count="1104" uniqueCount="249">
  <si>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</si>
  <si>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</si>
  <si>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</si>
  <si>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</si>
  <si>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</si>
  <si>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</si>
  <si>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</si>
  <si>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</si>
  <si>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</si>
  <si>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</si>
  <si>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</si>
  <si>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</si>
  <si>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</si>
  <si>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</si>
  <si>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</si>
  <si>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</si>
  <si>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</si>
  <si>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</si>
  <si>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</si>
  <si>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</si>
  <si>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</si>
  <si>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</si>
  <si>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</si>
  <si>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</si>
  <si>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</si>
  <si>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</si>
  <si>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</si>
  <si>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</si>
  <si>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</si>
  <si>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</si>
  <si>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</si>
  <si>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</si>
  <si>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</si>
  <si>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</si>
  <si>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</si>
  <si>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</si>
  <si>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</si>
  <si>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</si>
  <si>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</si>
  <si>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</si>
  <si>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</si>
  <si>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</si>
  <si>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</si>
  <si>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</si>
  <si>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</si>
  <si>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</si>
  <si>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</si>
  <si>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</si>
  <si>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</si>
  <si>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</si>
  <si>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</si>
  <si>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</si>
  <si>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</si>
  <si>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</si>
  <si>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</si>
  <si>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</si>
  <si>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</si>
  <si>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</si>
  <si>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</si>
  <si>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</si>
  <si>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</si>
  <si>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</si>
  <si>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</si>
  <si>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</si>
  <si>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</si>
  <si>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</si>
  <si>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</si>
  <si>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</si>
  <si>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</si>
  <si>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</si>
  <si>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</si>
  <si>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</si>
  <si>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</si>
  <si>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</si>
  <si>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</si>
  <si>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</si>
  <si>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</si>
  <si>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</si>
  <si>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</si>
  <si>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</si>
  <si>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</si>
  <si>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</si>
  <si>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</si>
  <si>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</si>
  <si>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</si>
  <si>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</si>
  <si>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</si>
  <si>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</si>
  <si>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</si>
  <si>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</si>
  <si>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</si>
  <si>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</si>
  <si>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</si>
  <si>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</si>
  <si>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</si>
  <si>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</si>
  <si>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</si>
  <si>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</si>
  <si>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</si>
  <si>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</si>
  <si>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</si>
  <si>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</si>
  <si>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</si>
  <si>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</si>
  <si>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</si>
  <si>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</si>
  <si>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</si>
  <si>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</si>
  <si>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</si>
  <si>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</si>
  <si>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</si>
  <si>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</si>
  <si>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</si>
  <si>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</si>
  <si>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</si>
  <si>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</si>
  <si>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</si>
  <si>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</si>
  <si>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</si>
  <si>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</si>
  <si>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</si>
  <si>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</si>
  <si>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</si>
  <si>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</si>
  <si>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</si>
  <si>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</si>
  <si>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</si>
  <si>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</si>
  <si>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</si>
  <si>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</si>
  <si>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</si>
  <si>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</si>
  <si>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</si>
  <si>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</si>
  <si>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</si>
  <si>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</si>
  <si>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</si>
  <si>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</si>
  <si>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</si>
  <si>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</si>
  <si>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Calculation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</si>
  <si>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</si>
  <si>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</si>
  <si>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</si>
  <si>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</si>
  <si>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</si>
  <si>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</si>
  <si>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</si>
  <si>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</si>
  <si>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</si>
  <si>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</si>
  <si>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</si>
  <si>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</si>
  <si>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</si>
  <si>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</si>
  <si>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</si>
  <si>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</si>
  <si>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</si>
  <si>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</si>
  <si>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</si>
  <si>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</si>
  <si>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</si>
  <si>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</si>
  <si>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</si>
  <si>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</si>
  <si>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</si>
  <si>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</si>
  <si>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</si>
  <si>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</si>
  <si>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</si>
  <si>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</si>
  <si>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</si>
  <si>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</si>
  <si>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</si>
  <si>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</si>
  <si>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</si>
  <si>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</si>
  <si>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</si>
  <si>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</si>
  <si>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</si>
  <si>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</si>
  <si>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</si>
  <si>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</si>
  <si>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</si>
  <si>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</si>
  <si>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</si>
  <si>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</si>
  <si>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</si>
  <si>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</si>
  <si>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</si>
  <si>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</si>
  <si>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</si>
  <si>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</si>
  <si>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</si>
  <si>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</si>
  <si>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</si>
  <si>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</si>
  <si>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</si>
  <si>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</si>
  <si>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</si>
  <si>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</si>
  <si>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</si>
  <si>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</si>
  <si>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</si>
  <si>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</si>
  <si>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</si>
  <si>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</si>
  <si>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</si>
  <si>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</si>
  <si>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</si>
  <si>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</si>
  <si>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</si>
  <si>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</si>
  <si>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</si>
  <si>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</si>
  <si>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</si>
  <si>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</si>
  <si>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</si>
  <si>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</si>
  <si>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</si>
  <si>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</si>
  <si>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</si>
  <si>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</si>
  <si>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</si>
  <si>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</si>
  <si>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</si>
  <si>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</si>
  <si>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</si>
  <si>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</si>
  <si>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</si>
  <si>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</si>
  <si>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</si>
  <si>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</si>
  <si>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</si>
  <si>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</si>
  <si>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</si>
  <si>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</si>
  <si>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</si>
  <si>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</si>
  <si>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</si>
  <si>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</si>
  <si>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</si>
  <si>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</si>
  <si>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</si>
  <si>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</si>
  <si>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</si>
  <si>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Adjusted formula for proposed price and price cap outputs to reference row only rather than index/match for service name</t>
  </si>
  <si>
    <t>Updated for issues arising in 2022/23 pre-lodgement engagement proces</t>
  </si>
  <si>
    <t>Final updated model (from broader stakeholder consultation and revisions) for DNSP 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</si>
</sst>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0" fontId="5" fillId="0" borderId="0" xfId="2" applyFont="1" applyAlignment="1">
      <alignment wrapText="1"/>
    </xf>
    <xf numFmtId="0" fontId="13" fillId="0" borderId="0" xfId="2" applyFont="1" applyAlignment="1">
      <alignment wrapText="1"/>
    </xf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Work%20Folders/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>
      <selection activeCell="F17" sqref="F17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145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AER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3" t="s">
        <v>146</v>
      </c>
      <c r="J10" s="213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2"/>
      <c r="J11" s="212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1" t="s">
        <v>136</v>
      </c>
      <c r="J12" s="211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1" t="s">
        <v>138</v>
      </c>
      <c r="J13" s="211"/>
    </row>
    <row r="14" spans="1:53" ht="11.25" customHeight="1" x14ac:dyDescent="0.2">
      <c r="C14" s="114"/>
      <c r="D14" s="89"/>
      <c r="E14" s="88" t="s">
        <v>139</v>
      </c>
      <c r="F14" s="89"/>
      <c r="G14" s="106">
        <v>1.1000000000000001</v>
      </c>
      <c r="H14" s="107">
        <v>44621</v>
      </c>
      <c r="I14" s="217" t="s">
        <v>247</v>
      </c>
      <c r="J14" s="217"/>
    </row>
    <row r="15" spans="1:53" ht="11.25" customHeight="1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18" t="s">
        <v>248</v>
      </c>
      <c r="J15" s="218"/>
    </row>
    <row r="16" spans="1:53" x14ac:dyDescent="0.2">
      <c r="C16" s="116"/>
      <c r="D16" s="89"/>
      <c r="E16" s="88" t="s">
        <v>141</v>
      </c>
      <c r="F16" s="89"/>
      <c r="G16" s="109">
        <v>2</v>
      </c>
      <c r="H16" s="110">
        <v>44896</v>
      </c>
      <c r="I16" s="212" t="s">
        <v>142</v>
      </c>
      <c r="J16" s="212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2" t="s">
        <v>143</v>
      </c>
      <c r="J17" s="212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2" t="s">
        <v>144</v>
      </c>
      <c r="J18" s="212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147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152</v>
      </c>
      <c r="D22" s="89"/>
      <c r="E22" s="89" t="s">
        <v>153</v>
      </c>
      <c r="F22" s="89"/>
      <c r="G22" s="109"/>
      <c r="H22" s="118"/>
      <c r="I22" s="111"/>
      <c r="J22" s="111"/>
    </row>
    <row r="23" spans="1:53" x14ac:dyDescent="0.2">
      <c r="C23" s="133" t="s">
        <v>148</v>
      </c>
      <c r="D23" s="89"/>
      <c r="E23" s="89" t="s">
        <v>154</v>
      </c>
      <c r="F23" s="89"/>
      <c r="G23" s="109"/>
      <c r="H23" s="118"/>
      <c r="I23" s="111"/>
      <c r="J23" s="111"/>
    </row>
    <row r="24" spans="1:53" x14ac:dyDescent="0.2">
      <c r="C24" s="133" t="s">
        <v>151</v>
      </c>
      <c r="D24" s="89"/>
      <c r="E24" s="89" t="s">
        <v>155</v>
      </c>
      <c r="F24" s="89"/>
      <c r="G24" s="109"/>
      <c r="H24" s="118"/>
      <c r="I24" s="111"/>
      <c r="J24" s="111"/>
    </row>
    <row r="25" spans="1:53" x14ac:dyDescent="0.2">
      <c r="C25" s="133" t="s">
        <v>149</v>
      </c>
      <c r="D25" s="89"/>
      <c r="E25" s="89" t="s">
        <v>156</v>
      </c>
      <c r="F25" s="89"/>
      <c r="G25" s="109"/>
      <c r="H25" s="118"/>
      <c r="I25" s="111"/>
      <c r="J25" s="111"/>
    </row>
    <row r="26" spans="1:53" x14ac:dyDescent="0.2">
      <c r="C26" s="133" t="s">
        <v>150</v>
      </c>
      <c r="D26" s="89"/>
      <c r="E26" s="89" t="s">
        <v>157</v>
      </c>
      <c r="F26" s="89"/>
      <c r="G26" s="109"/>
      <c r="H26" s="118"/>
      <c r="I26" s="111"/>
      <c r="J26" s="111"/>
    </row>
    <row r="27" spans="1:53" x14ac:dyDescent="0.2">
      <c r="C27" s="133" t="s">
        <v>158</v>
      </c>
      <c r="D27" s="89"/>
      <c r="E27" s="89" t="s">
        <v>159</v>
      </c>
      <c r="F27" s="89"/>
      <c r="G27" s="109"/>
      <c r="H27" s="118"/>
      <c r="I27" s="111"/>
      <c r="J27" s="111"/>
    </row>
    <row r="28" spans="1:53" x14ac:dyDescent="0.2">
      <c r="C28" s="133" t="s">
        <v>243</v>
      </c>
      <c r="D28" s="89"/>
      <c r="E28" s="89" t="s">
        <v>244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160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161</v>
      </c>
      <c r="D32" s="128"/>
      <c r="E32" s="128"/>
      <c r="F32" s="89"/>
      <c r="G32" s="129" t="s">
        <v>176</v>
      </c>
      <c r="H32" s="130"/>
      <c r="I32" s="131"/>
      <c r="J32" s="132"/>
    </row>
    <row r="33" spans="3:10" x14ac:dyDescent="0.2">
      <c r="C33" s="134" t="s">
        <v>162</v>
      </c>
      <c r="D33" s="89"/>
      <c r="E33" s="89" t="s">
        <v>11</v>
      </c>
      <c r="F33" s="89"/>
      <c r="G33" s="134" t="s">
        <v>164</v>
      </c>
      <c r="H33" s="118"/>
      <c r="I33" s="111" t="s">
        <v>178</v>
      </c>
      <c r="J33" s="111"/>
    </row>
    <row r="34" spans="3:10" x14ac:dyDescent="0.2">
      <c r="C34" s="134" t="s">
        <v>163</v>
      </c>
      <c r="D34" s="89"/>
      <c r="E34" s="89" t="s">
        <v>177</v>
      </c>
      <c r="F34" s="89"/>
      <c r="G34" s="134" t="s">
        <v>224</v>
      </c>
      <c r="H34" s="118"/>
      <c r="I34" s="111" t="s">
        <v>179</v>
      </c>
      <c r="J34" s="111"/>
    </row>
    <row r="35" spans="3:10" x14ac:dyDescent="0.2">
      <c r="C35" s="134" t="s">
        <v>165</v>
      </c>
      <c r="D35" s="89"/>
      <c r="E35" s="89" t="s">
        <v>167</v>
      </c>
      <c r="F35" s="89"/>
      <c r="G35" s="134" t="s">
        <v>225</v>
      </c>
      <c r="H35" s="118"/>
      <c r="I35" s="111" t="s">
        <v>180</v>
      </c>
      <c r="J35" s="111"/>
    </row>
    <row r="36" spans="3:10" x14ac:dyDescent="0.2">
      <c r="C36" s="134" t="s">
        <v>168</v>
      </c>
      <c r="D36" s="89"/>
      <c r="E36" s="89" t="s">
        <v>169</v>
      </c>
      <c r="F36" s="89"/>
      <c r="G36" s="109"/>
      <c r="H36" s="118"/>
      <c r="I36" s="111"/>
      <c r="J36" s="111"/>
    </row>
    <row r="37" spans="3:10" x14ac:dyDescent="0.2">
      <c r="C37" s="134" t="s">
        <v>166</v>
      </c>
      <c r="D37" s="89"/>
      <c r="E37" s="89" t="s">
        <v>170</v>
      </c>
      <c r="F37" s="89"/>
      <c r="G37" s="129" t="s">
        <v>181</v>
      </c>
      <c r="H37" s="130"/>
      <c r="I37" s="131"/>
      <c r="J37" s="132"/>
    </row>
    <row r="38" spans="3:10" x14ac:dyDescent="0.2">
      <c r="C38" s="134" t="s">
        <v>210</v>
      </c>
      <c r="D38" s="89"/>
      <c r="E38" s="89" t="s">
        <v>171</v>
      </c>
      <c r="F38" s="89"/>
      <c r="G38" s="134" t="s">
        <v>226</v>
      </c>
      <c r="H38" s="89"/>
      <c r="I38" s="89" t="s">
        <v>227</v>
      </c>
      <c r="J38" s="89"/>
    </row>
    <row r="39" spans="3:10" x14ac:dyDescent="0.2">
      <c r="C39" s="134" t="s">
        <v>211</v>
      </c>
      <c r="D39" s="89"/>
      <c r="E39" s="89" t="s">
        <v>212</v>
      </c>
      <c r="F39" s="89"/>
      <c r="G39" s="134" t="s">
        <v>230</v>
      </c>
      <c r="H39" s="89"/>
      <c r="I39" s="89" t="s">
        <v>227</v>
      </c>
      <c r="J39" s="89"/>
    </row>
    <row r="40" spans="3:10" x14ac:dyDescent="0.2">
      <c r="C40" s="134" t="s">
        <v>213</v>
      </c>
      <c r="D40" s="89"/>
      <c r="E40" s="89" t="s">
        <v>172</v>
      </c>
      <c r="F40" s="89"/>
      <c r="G40" s="134" t="s">
        <v>231</v>
      </c>
      <c r="H40" s="89"/>
      <c r="I40" s="89" t="s">
        <v>227</v>
      </c>
      <c r="J40" s="89"/>
    </row>
    <row r="41" spans="3:10" x14ac:dyDescent="0.2">
      <c r="C41" s="134" t="s">
        <v>228</v>
      </c>
      <c r="D41" s="89"/>
      <c r="E41" s="89" t="s">
        <v>229</v>
      </c>
      <c r="F41" s="89"/>
      <c r="G41" s="134" t="s">
        <v>233</v>
      </c>
      <c r="H41" s="89"/>
      <c r="I41" s="89" t="s">
        <v>227</v>
      </c>
      <c r="J41" s="89"/>
    </row>
    <row r="42" spans="3:10" x14ac:dyDescent="0.2">
      <c r="C42" s="134" t="s">
        <v>219</v>
      </c>
      <c r="D42" s="89"/>
      <c r="E42" s="89" t="s">
        <v>173</v>
      </c>
      <c r="F42" s="89"/>
      <c r="J42" s="89"/>
    </row>
    <row r="43" spans="3:10" x14ac:dyDescent="0.2">
      <c r="C43" s="134" t="s">
        <v>235</v>
      </c>
      <c r="D43" s="89"/>
      <c r="E43" s="89" t="s">
        <v>172</v>
      </c>
      <c r="F43" s="89"/>
      <c r="G43" s="136" t="s">
        <v>236</v>
      </c>
      <c r="J43" s="89"/>
    </row>
    <row r="44" spans="3:10" x14ac:dyDescent="0.2">
      <c r="C44" s="134" t="s">
        <v>220</v>
      </c>
      <c r="D44" s="89"/>
      <c r="E44" s="89" t="s">
        <v>174</v>
      </c>
      <c r="F44" s="89"/>
      <c r="J44" s="89"/>
    </row>
    <row r="45" spans="3:10" x14ac:dyDescent="0.2">
      <c r="C45" s="134" t="s">
        <v>221</v>
      </c>
      <c r="D45" s="89"/>
      <c r="E45" s="89" t="s">
        <v>172</v>
      </c>
      <c r="F45" s="89"/>
      <c r="J45" s="89"/>
    </row>
    <row r="46" spans="3:10" x14ac:dyDescent="0.2">
      <c r="C46" s="134" t="s">
        <v>232</v>
      </c>
      <c r="D46" s="89"/>
      <c r="E46" s="89" t="s">
        <v>229</v>
      </c>
      <c r="F46" s="89"/>
      <c r="G46" s="134"/>
      <c r="H46" s="89"/>
      <c r="I46" s="89"/>
      <c r="J46" s="89"/>
    </row>
    <row r="47" spans="3:10" x14ac:dyDescent="0.2">
      <c r="C47" s="134" t="s">
        <v>222</v>
      </c>
      <c r="D47" s="89"/>
      <c r="E47" s="89" t="s">
        <v>175</v>
      </c>
      <c r="F47" s="89"/>
      <c r="G47" s="125"/>
      <c r="H47" s="89"/>
      <c r="I47" s="89"/>
      <c r="J47" s="89"/>
    </row>
    <row r="48" spans="3:10" x14ac:dyDescent="0.2">
      <c r="C48" s="134" t="s">
        <v>223</v>
      </c>
      <c r="D48" s="89"/>
      <c r="E48" s="89" t="s">
        <v>172</v>
      </c>
      <c r="F48" s="89"/>
      <c r="H48" s="190"/>
      <c r="I48" s="191"/>
      <c r="J48" s="111"/>
    </row>
    <row r="49" spans="1:53" x14ac:dyDescent="0.2">
      <c r="C49" s="134" t="s">
        <v>234</v>
      </c>
      <c r="D49" s="89"/>
      <c r="E49" s="89" t="s">
        <v>229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182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F10" sqref="F10"/>
    </sheetView>
  </sheetViews>
  <sheetFormatPr defaultColWidth="0" defaultRowHeight="0" customHeight="1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ht="3" customHeight="1" x14ac:dyDescent="0.2">
      <c r="D3" s="23"/>
      <c r="E3" s="23"/>
      <c r="F3" s="23"/>
      <c r="G3" s="23"/>
      <c r="H3" s="23"/>
      <c r="I3" s="23"/>
    </row>
    <row r="4" spans="1:47" s="22" customFormat="1" ht="11.25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1.25" x14ac:dyDescent="0.2"/>
    <row r="7" spans="1:47" ht="11.25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ht="11.25" x14ac:dyDescent="0.2">
      <c r="C8" s="36" t="s">
        <v>11</v>
      </c>
      <c r="D8" s="37" t="s">
        <v>24</v>
      </c>
      <c r="E8" s="36"/>
      <c r="F8" s="137" t="s">
        <v>24</v>
      </c>
      <c r="H8" s="36"/>
      <c r="I8" s="36"/>
    </row>
    <row r="9" spans="1:47" ht="11.25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ht="11.25" x14ac:dyDescent="0.2">
      <c r="C10" s="36" t="s">
        <v>14</v>
      </c>
      <c r="D10" s="37" t="s">
        <v>24</v>
      </c>
      <c r="E10" s="36"/>
      <c r="F10" s="139" t="s">
        <v>245</v>
      </c>
      <c r="G10" s="36"/>
      <c r="H10" s="36"/>
      <c r="I10" s="36"/>
    </row>
    <row r="11" spans="1:47" ht="11.25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ht="11.25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ht="11.25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ht="11.25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ht="11.25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ht="11.25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ht="11.25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ht="11.25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ht="11.25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2.3890784982935065E-2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ht="11.25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ht="11.25" x14ac:dyDescent="0.2">
      <c r="A22" s="36"/>
      <c r="B22" s="36"/>
      <c r="C22" s="146" t="s">
        <v>208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/>
      <c r="L22" s="148"/>
      <c r="M22" s="148"/>
      <c r="N22" s="148"/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ht="11.25" x14ac:dyDescent="0.2">
      <c r="A23" s="36"/>
      <c r="B23" s="36"/>
      <c r="C23" s="146" t="s">
        <v>207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ht="11.25" x14ac:dyDescent="0.2">
      <c r="A24" s="36"/>
      <c r="B24" s="36"/>
      <c r="C24" s="146" t="s">
        <v>206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/>
      <c r="L24" s="148"/>
      <c r="M24" s="148"/>
      <c r="N24" s="148"/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ht="11.25" x14ac:dyDescent="0.2">
      <c r="A25" s="36"/>
      <c r="B25" s="36"/>
      <c r="C25" s="146" t="s">
        <v>209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ht="11.25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ht="11.25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ht="11.25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ht="11.25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ht="11.25" x14ac:dyDescent="0.2">
      <c r="A30" s="43"/>
      <c r="B30" s="43"/>
      <c r="C30" s="146" t="s">
        <v>201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ht="11.25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ht="11.25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ht="11.25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183</v>
      </c>
      <c r="O34" s="43"/>
      <c r="P34" s="43"/>
      <c r="Q34" s="43"/>
      <c r="R34" s="43"/>
      <c r="S34" s="62"/>
    </row>
    <row r="35" spans="3:19" ht="11.25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ht="11.25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t="11.25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t="11.25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>2015–16</v>
      </c>
      <c r="N38" s="135" t="str">
        <f t="shared" ref="N38:N56" si="0">IF(LEFT(K38,2)="HY",F38/F36-1,"")</f>
        <v/>
      </c>
    </row>
    <row r="39" spans="3:19" ht="11.25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t="11.25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t="11.25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t="11.25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>2016–17</v>
      </c>
      <c r="N42" s="135" t="str">
        <f t="shared" si="0"/>
        <v/>
      </c>
    </row>
    <row r="43" spans="3:19" ht="11.25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t="11.25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t="11.25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t="11.25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>2017–18</v>
      </c>
      <c r="N46" s="135" t="str">
        <f t="shared" si="0"/>
        <v/>
      </c>
    </row>
    <row r="47" spans="3:19" ht="11.25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t="11.25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t="11.25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ht="11.25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>2018–19</v>
      </c>
      <c r="N50" s="135" t="str">
        <f t="shared" si="0"/>
        <v/>
      </c>
    </row>
    <row r="51" spans="3:19" ht="11.25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ht="11.25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ht="11.25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ht="11.25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>2019–20</v>
      </c>
      <c r="N54" s="135" t="str">
        <f t="shared" si="0"/>
        <v/>
      </c>
    </row>
    <row r="55" spans="3:19" ht="11.25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ht="11.25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ht="11.25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ht="11.25" x14ac:dyDescent="0.2">
      <c r="C58" s="66">
        <v>44561</v>
      </c>
      <c r="E58" s="36"/>
      <c r="F58" s="157">
        <v>120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2.3890784982935065E-2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ht="11.25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ht="11.25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ht="11.25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ht="11.25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t="11.25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t="11.25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t="11.25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t="11.25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t="11.25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t="11.25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t="11.25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t="11.25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t="11.25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t="11.25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t="11.25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t="11.25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t="11.25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t="11.25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t="11.25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ht="11.25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t="11.25" hidden="1" x14ac:dyDescent="0.2">
      <c r="G80" s="39"/>
      <c r="H80" s="39"/>
    </row>
    <row r="81" spans="1:47" ht="11.25" hidden="1" x14ac:dyDescent="0.2">
      <c r="G81" s="39"/>
      <c r="H81" s="39"/>
    </row>
    <row r="82" spans="1:47" ht="11.25" hidden="1" x14ac:dyDescent="0.2">
      <c r="G82" s="39"/>
      <c r="H82" s="39"/>
    </row>
    <row r="83" spans="1:47" ht="11.25" hidden="1" x14ac:dyDescent="0.2">
      <c r="G83" s="39"/>
      <c r="H83" s="39"/>
    </row>
    <row r="84" spans="1:47" ht="11.25" hidden="1" x14ac:dyDescent="0.2">
      <c r="G84" s="39"/>
      <c r="H84" s="39"/>
    </row>
    <row r="85" spans="1:47" s="37" customFormat="1" ht="11.25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t="11.25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t="11.25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t="11.25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t="11.25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t="11.25" hidden="1" customHeight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t="11.25" hidden="1" customHeight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t="11.25" hidden="1" customHeight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t="11.25" hidden="1" customHeight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t="11.25" hidden="1" customHeight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t="11.25" hidden="1" customHeight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>
      <selection activeCell="D8" sqref="D8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185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4" t="s">
        <v>203</v>
      </c>
      <c r="O4" s="214"/>
      <c r="P4" s="214"/>
      <c r="Q4" s="214"/>
      <c r="R4" s="214"/>
      <c r="S4" s="23"/>
      <c r="T4" s="214" t="s">
        <v>204</v>
      </c>
      <c r="U4" s="214"/>
      <c r="V4" s="214"/>
      <c r="W4" s="214"/>
      <c r="X4" s="214"/>
      <c r="Y4" s="24"/>
      <c r="Z4" s="214" t="s">
        <v>205</v>
      </c>
      <c r="AA4" s="214"/>
      <c r="AB4" s="214"/>
      <c r="AC4" s="214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184</v>
      </c>
      <c r="E5" s="27" t="s">
        <v>2</v>
      </c>
      <c r="F5" s="27" t="s">
        <v>186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/>
      <c r="D7" s="161"/>
      <c r="E7" s="71" t="s">
        <v>34</v>
      </c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 t="str">
        <f>IF(C7="","",IF(H7&gt;J7,"NON-COMPLIANT","COMPLIANT"))</f>
        <v/>
      </c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>
        <f>IF($T7="",0,'General Inputs'!K$22)</f>
        <v>0</v>
      </c>
      <c r="AA7" s="194">
        <f>IF($T7="",0,'General Inputs'!L$22)</f>
        <v>0</v>
      </c>
      <c r="AB7" s="194">
        <f>IF($T7="",0,'General Inputs'!M$22)</f>
        <v>0</v>
      </c>
      <c r="AC7" s="194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/>
      <c r="D8" s="161"/>
      <c r="E8" s="71" t="s">
        <v>34</v>
      </c>
      <c r="F8" s="71"/>
      <c r="G8" s="92"/>
      <c r="H8" s="93">
        <f t="shared" si="1"/>
        <v>0</v>
      </c>
      <c r="I8" s="162"/>
      <c r="J8" s="93">
        <f t="shared" si="2"/>
        <v>0</v>
      </c>
      <c r="K8" s="162"/>
      <c r="L8" s="162" t="str">
        <f t="shared" ref="L8:L71" si="4">IF(C8="","",IF(H8&gt;J8,"NON-COMPLIANT","COMPLIANT"))</f>
        <v/>
      </c>
      <c r="M8" s="39"/>
      <c r="N8" s="163">
        <f t="shared" ref="N8:N71" si="5">T8</f>
        <v>0</v>
      </c>
      <c r="O8" s="163">
        <f t="shared" ref="O8:O71" si="6">U8</f>
        <v>0</v>
      </c>
      <c r="P8" s="163">
        <f t="shared" ref="P8:P71" si="7">V8</f>
        <v>0</v>
      </c>
      <c r="Q8" s="163">
        <f t="shared" ref="Q8:Q71" si="8">W8</f>
        <v>0</v>
      </c>
      <c r="R8" s="163">
        <f t="shared" ref="R8:R71" si="9">X8</f>
        <v>0</v>
      </c>
      <c r="S8" s="39"/>
      <c r="T8" s="164"/>
      <c r="U8" s="165">
        <f>ROUND(ROUND(T8,2)*(1+'General Inputs'!K$20)*(1-Z8)+'General Inputs'!K$27,2)</f>
        <v>0</v>
      </c>
      <c r="V8" s="165">
        <f>ROUND(ROUND(U8,2)*(1+'General Inputs'!L$20)*(1-AA8)+'General Inputs'!L$27,2)</f>
        <v>0</v>
      </c>
      <c r="W8" s="165">
        <f>ROUND(ROUND(V8,2)*(1+'General Inputs'!M$20)*(1-AB8)+'General Inputs'!M$27,2)</f>
        <v>0</v>
      </c>
      <c r="X8" s="165">
        <f>ROUND(ROUND(W8,2)*(1+'General Inputs'!N$20)*(1-AC8)+'General Inputs'!N$27,2)</f>
        <v>0</v>
      </c>
      <c r="Y8" s="166"/>
      <c r="Z8" s="194">
        <f>IF($T8="",0,'General Inputs'!K$22)</f>
        <v>0</v>
      </c>
      <c r="AA8" s="194">
        <f>IF($T8="",0,'General Inputs'!L$22)</f>
        <v>0</v>
      </c>
      <c r="AB8" s="194">
        <f>IF($T8="",0,'General Inputs'!M$22)</f>
        <v>0</v>
      </c>
      <c r="AC8" s="194">
        <f>IF($T8="",0,'General Inputs'!N$22)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/>
      <c r="D9" s="161"/>
      <c r="E9" s="71" t="s">
        <v>34</v>
      </c>
      <c r="F9" s="71"/>
      <c r="G9" s="92"/>
      <c r="H9" s="93">
        <f t="shared" si="1"/>
        <v>0</v>
      </c>
      <c r="I9" s="162"/>
      <c r="J9" s="93">
        <f t="shared" si="2"/>
        <v>0</v>
      </c>
      <c r="K9" s="162"/>
      <c r="L9" s="162" t="str">
        <f t="shared" si="4"/>
        <v/>
      </c>
      <c r="M9" s="39"/>
      <c r="N9" s="163">
        <f t="shared" si="5"/>
        <v>0</v>
      </c>
      <c r="O9" s="163">
        <f t="shared" si="6"/>
        <v>0</v>
      </c>
      <c r="P9" s="163">
        <f t="shared" si="7"/>
        <v>0</v>
      </c>
      <c r="Q9" s="163">
        <f t="shared" si="8"/>
        <v>0</v>
      </c>
      <c r="R9" s="163">
        <f t="shared" si="9"/>
        <v>0</v>
      </c>
      <c r="S9" s="39"/>
      <c r="T9" s="164"/>
      <c r="U9" s="165">
        <f>ROUND(ROUND(T9,2)*(1+'General Inputs'!K$20)*(1-Z9)+'General Inputs'!K$27,2)</f>
        <v>0</v>
      </c>
      <c r="V9" s="165">
        <f>ROUND(ROUND(U9,2)*(1+'General Inputs'!L$20)*(1-AA9)+'General Inputs'!L$27,2)</f>
        <v>0</v>
      </c>
      <c r="W9" s="165">
        <f>ROUND(ROUND(V9,2)*(1+'General Inputs'!M$20)*(1-AB9)+'General Inputs'!M$27,2)</f>
        <v>0</v>
      </c>
      <c r="X9" s="165">
        <f>ROUND(ROUND(W9,2)*(1+'General Inputs'!N$20)*(1-AC9)+'General Inputs'!N$27,2)</f>
        <v>0</v>
      </c>
      <c r="Y9" s="166"/>
      <c r="Z9" s="194">
        <f>IF($T9="",0,'General Inputs'!K$22)</f>
        <v>0</v>
      </c>
      <c r="AA9" s="194">
        <f>IF($T9="",0,'General Inputs'!L$22)</f>
        <v>0</v>
      </c>
      <c r="AB9" s="194">
        <f>IF($T9="",0,'General Inputs'!M$22)</f>
        <v>0</v>
      </c>
      <c r="AC9" s="194">
        <f>IF($T9="",0,'General Inputs'!N$22)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/>
      <c r="D10" s="161"/>
      <c r="E10" s="71" t="s">
        <v>34</v>
      </c>
      <c r="F10" s="71"/>
      <c r="G10" s="92"/>
      <c r="H10" s="93">
        <f t="shared" si="1"/>
        <v>0</v>
      </c>
      <c r="I10" s="162"/>
      <c r="J10" s="93">
        <f t="shared" si="2"/>
        <v>0</v>
      </c>
      <c r="K10" s="162"/>
      <c r="L10" s="162" t="str">
        <f t="shared" si="4"/>
        <v/>
      </c>
      <c r="M10" s="39"/>
      <c r="N10" s="163">
        <f t="shared" si="5"/>
        <v>0</v>
      </c>
      <c r="O10" s="163">
        <f t="shared" si="6"/>
        <v>0</v>
      </c>
      <c r="P10" s="163">
        <f t="shared" si="7"/>
        <v>0</v>
      </c>
      <c r="Q10" s="163">
        <f t="shared" si="8"/>
        <v>0</v>
      </c>
      <c r="R10" s="163">
        <f t="shared" si="9"/>
        <v>0</v>
      </c>
      <c r="S10" s="39"/>
      <c r="T10" s="164"/>
      <c r="U10" s="165">
        <f>ROUND(ROUND(T10,2)*(1+'General Inputs'!K$20)*(1-Z10)+'General Inputs'!K$27,2)</f>
        <v>0</v>
      </c>
      <c r="V10" s="165">
        <f>ROUND(ROUND(U10,2)*(1+'General Inputs'!L$20)*(1-AA10)+'General Inputs'!L$27,2)</f>
        <v>0</v>
      </c>
      <c r="W10" s="165">
        <f>ROUND(ROUND(V10,2)*(1+'General Inputs'!M$20)*(1-AB10)+'General Inputs'!M$27,2)</f>
        <v>0</v>
      </c>
      <c r="X10" s="165">
        <f>ROUND(ROUND(W10,2)*(1+'General Inputs'!N$20)*(1-AC10)+'General Inputs'!N$27,2)</f>
        <v>0</v>
      </c>
      <c r="Y10" s="166"/>
      <c r="Z10" s="194">
        <f>IF($T10="",0,'General Inputs'!K$22)</f>
        <v>0</v>
      </c>
      <c r="AA10" s="194">
        <f>IF($T10="",0,'General Inputs'!L$22)</f>
        <v>0</v>
      </c>
      <c r="AB10" s="194">
        <f>IF($T10="",0,'General Inputs'!M$22)</f>
        <v>0</v>
      </c>
      <c r="AC10" s="194">
        <f>IF($T10="",0,'General Inputs'!N$22)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 t="s">
        <v>34</v>
      </c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 t="str">
        <f t="shared" si="4"/>
        <v/>
      </c>
      <c r="M11" s="39"/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163">
        <f t="shared" si="9"/>
        <v>0</v>
      </c>
      <c r="S11" s="39"/>
      <c r="T11" s="164"/>
      <c r="U11" s="165">
        <f>ROUND(ROUND(T11,2)*(1+'General Inputs'!K$20)*(1-Z11)+'General Inputs'!K$27,2)</f>
        <v>0</v>
      </c>
      <c r="V11" s="165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4">
        <f>IF($T11="",0,'General Inputs'!K$22)</f>
        <v>0</v>
      </c>
      <c r="AA11" s="194">
        <f>IF($T11="",0,'General Inputs'!L$22)</f>
        <v>0</v>
      </c>
      <c r="AB11" s="194">
        <f>IF($T11="",0,'General Inputs'!M$22)</f>
        <v>0</v>
      </c>
      <c r="AC11" s="194">
        <f>IF($T11="",0,'General Inputs'!N$22)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/>
      <c r="D12" s="161"/>
      <c r="E12" s="71" t="s">
        <v>34</v>
      </c>
      <c r="F12" s="71"/>
      <c r="G12" s="92"/>
      <c r="H12" s="93">
        <f t="shared" si="1"/>
        <v>0</v>
      </c>
      <c r="I12" s="162"/>
      <c r="J12" s="93">
        <f t="shared" si="2"/>
        <v>0</v>
      </c>
      <c r="K12" s="162"/>
      <c r="L12" s="162" t="str">
        <f t="shared" si="4"/>
        <v/>
      </c>
      <c r="M12" s="39"/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163">
        <f t="shared" si="9"/>
        <v>0</v>
      </c>
      <c r="S12" s="39"/>
      <c r="T12" s="164"/>
      <c r="U12" s="165">
        <f>ROUND(ROUND(T12,2)*(1+'General Inputs'!K$20)*(1-Z12)+'General Inputs'!K$27,2)</f>
        <v>0</v>
      </c>
      <c r="V12" s="165">
        <f>ROUND(ROUND(U12,2)*(1+'General Inputs'!L$20)*(1-AA12)+'General Inputs'!L$27,2)</f>
        <v>0</v>
      </c>
      <c r="W12" s="165">
        <f>ROUND(ROUND(V12,2)*(1+'General Inputs'!M$20)*(1-AB12)+'General Inputs'!M$27,2)</f>
        <v>0</v>
      </c>
      <c r="X12" s="165">
        <f>ROUND(ROUND(W12,2)*(1+'General Inputs'!N$20)*(1-AC12)+'General Inputs'!N$27,2)</f>
        <v>0</v>
      </c>
      <c r="Y12" s="166"/>
      <c r="Z12" s="194">
        <f>IF($T12="",0,'General Inputs'!K$22)</f>
        <v>0</v>
      </c>
      <c r="AA12" s="194">
        <f>IF($T12="",0,'General Inputs'!L$22)</f>
        <v>0</v>
      </c>
      <c r="AB12" s="194">
        <f>IF($T12="",0,'General Inputs'!M$22)</f>
        <v>0</v>
      </c>
      <c r="AC12" s="194">
        <f>IF($T12="",0,'General Inputs'!N$22)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/>
      <c r="D13" s="161"/>
      <c r="E13" s="71" t="s">
        <v>34</v>
      </c>
      <c r="F13" s="71"/>
      <c r="G13" s="92"/>
      <c r="H13" s="93">
        <f t="shared" si="1"/>
        <v>0</v>
      </c>
      <c r="I13" s="162"/>
      <c r="J13" s="93">
        <f t="shared" si="2"/>
        <v>0</v>
      </c>
      <c r="K13" s="162"/>
      <c r="L13" s="162" t="str">
        <f t="shared" si="4"/>
        <v/>
      </c>
      <c r="M13" s="39"/>
      <c r="N13" s="163">
        <f t="shared" si="5"/>
        <v>0</v>
      </c>
      <c r="O13" s="163">
        <f t="shared" si="6"/>
        <v>0</v>
      </c>
      <c r="P13" s="163">
        <f t="shared" si="7"/>
        <v>0</v>
      </c>
      <c r="Q13" s="163">
        <f t="shared" si="8"/>
        <v>0</v>
      </c>
      <c r="R13" s="163">
        <f t="shared" si="9"/>
        <v>0</v>
      </c>
      <c r="S13" s="39"/>
      <c r="T13" s="164"/>
      <c r="U13" s="165">
        <f>ROUND(ROUND(T13,2)*(1+'General Inputs'!K$20)*(1-Z13)+'General Inputs'!K$27,2)</f>
        <v>0</v>
      </c>
      <c r="V13" s="165">
        <f>ROUND(ROUND(U13,2)*(1+'General Inputs'!L$20)*(1-AA13)+'General Inputs'!L$27,2)</f>
        <v>0</v>
      </c>
      <c r="W13" s="165">
        <f>ROUND(ROUND(V13,2)*(1+'General Inputs'!M$20)*(1-AB13)+'General Inputs'!M$27,2)</f>
        <v>0</v>
      </c>
      <c r="X13" s="165">
        <f>ROUND(ROUND(W13,2)*(1+'General Inputs'!N$20)*(1-AC13)+'General Inputs'!N$27,2)</f>
        <v>0</v>
      </c>
      <c r="Y13" s="166"/>
      <c r="Z13" s="194">
        <f>IF($T13="",0,'General Inputs'!K$22)</f>
        <v>0</v>
      </c>
      <c r="AA13" s="194">
        <f>IF($T13="",0,'General Inputs'!L$22)</f>
        <v>0</v>
      </c>
      <c r="AB13" s="194">
        <f>IF($T13="",0,'General Inputs'!M$22)</f>
        <v>0</v>
      </c>
      <c r="AC13" s="194">
        <f>IF($T13="",0,'General Inputs'!N$22)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/>
      <c r="D14" s="161"/>
      <c r="E14" s="71" t="s">
        <v>34</v>
      </c>
      <c r="F14" s="71"/>
      <c r="G14" s="92"/>
      <c r="H14" s="93">
        <f t="shared" si="1"/>
        <v>0</v>
      </c>
      <c r="I14" s="162"/>
      <c r="J14" s="93">
        <f t="shared" si="2"/>
        <v>0</v>
      </c>
      <c r="K14" s="162"/>
      <c r="L14" s="162" t="str">
        <f t="shared" si="4"/>
        <v/>
      </c>
      <c r="M14" s="39"/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163">
        <f t="shared" si="9"/>
        <v>0</v>
      </c>
      <c r="S14" s="39"/>
      <c r="T14" s="164"/>
      <c r="U14" s="165">
        <f>ROUND(ROUND(T14,2)*(1+'General Inputs'!K$20)*(1-Z14)+'General Inputs'!K$27,2)</f>
        <v>0</v>
      </c>
      <c r="V14" s="165">
        <f>ROUND(ROUND(U14,2)*(1+'General Inputs'!L$20)*(1-AA14)+'General Inputs'!L$27,2)</f>
        <v>0</v>
      </c>
      <c r="W14" s="165">
        <f>ROUND(ROUND(V14,2)*(1+'General Inputs'!M$20)*(1-AB14)+'General Inputs'!M$27,2)</f>
        <v>0</v>
      </c>
      <c r="X14" s="165">
        <f>ROUND(ROUND(W14,2)*(1+'General Inputs'!N$20)*(1-AC14)+'General Inputs'!N$27,2)</f>
        <v>0</v>
      </c>
      <c r="Y14" s="166"/>
      <c r="Z14" s="194">
        <f>IF($T14="",0,'General Inputs'!K$22)</f>
        <v>0</v>
      </c>
      <c r="AA14" s="194">
        <f>IF($T14="",0,'General Inputs'!L$22)</f>
        <v>0</v>
      </c>
      <c r="AB14" s="194">
        <f>IF($T14="",0,'General Inputs'!M$22)</f>
        <v>0</v>
      </c>
      <c r="AC14" s="194">
        <f>IF($T14="",0,'General Inputs'!N$22)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 t="s">
        <v>34</v>
      </c>
      <c r="F15" s="71"/>
      <c r="G15" s="92"/>
      <c r="H15" s="93">
        <f t="shared" si="1"/>
        <v>0</v>
      </c>
      <c r="I15" s="162"/>
      <c r="J15" s="93">
        <f t="shared" si="2"/>
        <v>0</v>
      </c>
      <c r="K15" s="162"/>
      <c r="L15" s="162" t="str">
        <f t="shared" si="4"/>
        <v/>
      </c>
      <c r="M15" s="39"/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163">
        <f t="shared" si="9"/>
        <v>0</v>
      </c>
      <c r="S15" s="39"/>
      <c r="T15" s="164"/>
      <c r="U15" s="165">
        <f>ROUND(ROUND(T15,2)*(1+'General Inputs'!K$20)*(1-Z15)+'General Inputs'!K$27,2)</f>
        <v>0</v>
      </c>
      <c r="V15" s="165">
        <f>ROUND(ROUND(U15,2)*(1+'General Inputs'!L$20)*(1-AA15)+'General Inputs'!L$27,2)</f>
        <v>0</v>
      </c>
      <c r="W15" s="165">
        <f>ROUND(ROUND(V15,2)*(1+'General Inputs'!M$20)*(1-AB15)+'General Inputs'!M$27,2)</f>
        <v>0</v>
      </c>
      <c r="X15" s="165">
        <f>ROUND(ROUND(W15,2)*(1+'General Inputs'!N$20)*(1-AC15)+'General Inputs'!N$27,2)</f>
        <v>0</v>
      </c>
      <c r="Y15" s="166"/>
      <c r="Z15" s="194">
        <f>IF($T15="",0,'General Inputs'!K$22)</f>
        <v>0</v>
      </c>
      <c r="AA15" s="194">
        <f>IF($T15="",0,'General Inputs'!L$22)</f>
        <v>0</v>
      </c>
      <c r="AB15" s="194">
        <f>IF($T15="",0,'General Inputs'!M$22)</f>
        <v>0</v>
      </c>
      <c r="AC15" s="194">
        <f>IF($T15="",0,'General Inputs'!N$22)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/>
      <c r="D16" s="161"/>
      <c r="E16" s="71" t="s">
        <v>34</v>
      </c>
      <c r="F16" s="71"/>
      <c r="G16" s="92"/>
      <c r="H16" s="93">
        <f t="shared" si="1"/>
        <v>0</v>
      </c>
      <c r="I16" s="162"/>
      <c r="J16" s="93">
        <f t="shared" si="2"/>
        <v>0</v>
      </c>
      <c r="K16" s="162"/>
      <c r="L16" s="162" t="str">
        <f t="shared" si="4"/>
        <v/>
      </c>
      <c r="M16" s="39"/>
      <c r="N16" s="163">
        <f t="shared" si="5"/>
        <v>0</v>
      </c>
      <c r="O16" s="163">
        <f t="shared" si="6"/>
        <v>0</v>
      </c>
      <c r="P16" s="163">
        <f t="shared" si="7"/>
        <v>0</v>
      </c>
      <c r="Q16" s="163">
        <f t="shared" si="8"/>
        <v>0</v>
      </c>
      <c r="R16" s="163">
        <f t="shared" si="9"/>
        <v>0</v>
      </c>
      <c r="S16" s="39"/>
      <c r="T16" s="164"/>
      <c r="U16" s="165">
        <f>ROUND(ROUND(T16,2)*(1+'General Inputs'!K$20)*(1-Z16)+'General Inputs'!K$27,2)</f>
        <v>0</v>
      </c>
      <c r="V16" s="165">
        <f>ROUND(ROUND(U16,2)*(1+'General Inputs'!L$20)*(1-AA16)+'General Inputs'!L$27,2)</f>
        <v>0</v>
      </c>
      <c r="W16" s="165">
        <f>ROUND(ROUND(V16,2)*(1+'General Inputs'!M$20)*(1-AB16)+'General Inputs'!M$27,2)</f>
        <v>0</v>
      </c>
      <c r="X16" s="165">
        <f>ROUND(ROUND(W16,2)*(1+'General Inputs'!N$20)*(1-AC16)+'General Inputs'!N$27,2)</f>
        <v>0</v>
      </c>
      <c r="Y16" s="166"/>
      <c r="Z16" s="194">
        <f>IF($T16="",0,'General Inputs'!K$22)</f>
        <v>0</v>
      </c>
      <c r="AA16" s="194">
        <f>IF($T16="",0,'General Inputs'!L$22)</f>
        <v>0</v>
      </c>
      <c r="AB16" s="194">
        <f>IF($T16="",0,'General Inputs'!M$22)</f>
        <v>0</v>
      </c>
      <c r="AC16" s="194">
        <f>IF($T16="",0,'General Inputs'!N$22)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/>
      <c r="D17" s="161"/>
      <c r="E17" s="71" t="s">
        <v>34</v>
      </c>
      <c r="F17" s="71"/>
      <c r="G17" s="92"/>
      <c r="H17" s="93">
        <f t="shared" si="1"/>
        <v>0</v>
      </c>
      <c r="I17" s="162"/>
      <c r="J17" s="93">
        <f t="shared" si="2"/>
        <v>0</v>
      </c>
      <c r="K17" s="162"/>
      <c r="L17" s="162" t="str">
        <f t="shared" si="4"/>
        <v/>
      </c>
      <c r="M17" s="39"/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163">
        <f t="shared" si="9"/>
        <v>0</v>
      </c>
      <c r="S17" s="39"/>
      <c r="T17" s="164"/>
      <c r="U17" s="165">
        <f>ROUND(ROUND(T17,2)*(1+'General Inputs'!K$20)*(1-Z17)+'General Inputs'!K$27,2)</f>
        <v>0</v>
      </c>
      <c r="V17" s="165">
        <f>ROUND(ROUND(U17,2)*(1+'General Inputs'!L$20)*(1-AA17)+'General Inputs'!L$27,2)</f>
        <v>0</v>
      </c>
      <c r="W17" s="165">
        <f>ROUND(ROUND(V17,2)*(1+'General Inputs'!M$20)*(1-AB17)+'General Inputs'!M$27,2)</f>
        <v>0</v>
      </c>
      <c r="X17" s="165">
        <f>ROUND(ROUND(W17,2)*(1+'General Inputs'!N$20)*(1-AC17)+'General Inputs'!N$27,2)</f>
        <v>0</v>
      </c>
      <c r="Y17" s="166"/>
      <c r="Z17" s="194">
        <f>IF($T17="",0,'General Inputs'!K$22)</f>
        <v>0</v>
      </c>
      <c r="AA17" s="194">
        <f>IF($T17="",0,'General Inputs'!L$22)</f>
        <v>0</v>
      </c>
      <c r="AB17" s="194">
        <f>IF($T17="",0,'General Inputs'!M$22)</f>
        <v>0</v>
      </c>
      <c r="AC17" s="194">
        <f>IF($T17="",0,'General Inputs'!N$22)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34</v>
      </c>
      <c r="F18" s="71"/>
      <c r="G18" s="92"/>
      <c r="H18" s="93">
        <f t="shared" si="1"/>
        <v>0</v>
      </c>
      <c r="I18" s="162"/>
      <c r="J18" s="93">
        <f t="shared" si="2"/>
        <v>0</v>
      </c>
      <c r="K18" s="162"/>
      <c r="L18" s="162" t="str">
        <f t="shared" si="4"/>
        <v/>
      </c>
      <c r="M18" s="39"/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163">
        <f t="shared" si="9"/>
        <v>0</v>
      </c>
      <c r="S18" s="39"/>
      <c r="T18" s="164"/>
      <c r="U18" s="165">
        <f>ROUND(ROUND(T18,2)*(1+'General Inputs'!K$20)*(1-Z18)+'General Inputs'!K$27,2)</f>
        <v>0</v>
      </c>
      <c r="V18" s="165">
        <f>ROUND(ROUND(U18,2)*(1+'General Inputs'!L$20)*(1-AA18)+'General Inputs'!L$27,2)</f>
        <v>0</v>
      </c>
      <c r="W18" s="165">
        <f>ROUND(ROUND(V18,2)*(1+'General Inputs'!M$20)*(1-AB18)+'General Inputs'!M$27,2)</f>
        <v>0</v>
      </c>
      <c r="X18" s="165">
        <f>ROUND(ROUND(W18,2)*(1+'General Inputs'!N$20)*(1-AC18)+'General Inputs'!N$27,2)</f>
        <v>0</v>
      </c>
      <c r="Y18" s="166"/>
      <c r="Z18" s="194">
        <f>IF($T18="",0,'General Inputs'!K$22)</f>
        <v>0</v>
      </c>
      <c r="AA18" s="194">
        <f>IF($T18="",0,'General Inputs'!L$22)</f>
        <v>0</v>
      </c>
      <c r="AB18" s="194">
        <f>IF($T18="",0,'General Inputs'!M$22)</f>
        <v>0</v>
      </c>
      <c r="AC18" s="194">
        <f>IF($T18="",0,'General Inputs'!N$22)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/>
      <c r="D19" s="161"/>
      <c r="E19" s="71" t="s">
        <v>34</v>
      </c>
      <c r="F19" s="71"/>
      <c r="G19" s="92"/>
      <c r="H19" s="93">
        <f t="shared" si="1"/>
        <v>0</v>
      </c>
      <c r="I19" s="162"/>
      <c r="J19" s="93">
        <f t="shared" si="2"/>
        <v>0</v>
      </c>
      <c r="K19" s="162"/>
      <c r="L19" s="162" t="str">
        <f t="shared" si="4"/>
        <v/>
      </c>
      <c r="M19" s="39"/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163">
        <f t="shared" si="9"/>
        <v>0</v>
      </c>
      <c r="S19" s="39"/>
      <c r="T19" s="164"/>
      <c r="U19" s="165">
        <f>ROUND(ROUND(T19,2)*(1+'General Inputs'!K$20)*(1-Z19)+'General Inputs'!K$27,2)</f>
        <v>0</v>
      </c>
      <c r="V19" s="165">
        <f>ROUND(ROUND(U19,2)*(1+'General Inputs'!L$20)*(1-AA19)+'General Inputs'!L$27,2)</f>
        <v>0</v>
      </c>
      <c r="W19" s="165">
        <f>ROUND(ROUND(V19,2)*(1+'General Inputs'!M$20)*(1-AB19)+'General Inputs'!M$27,2)</f>
        <v>0</v>
      </c>
      <c r="X19" s="165">
        <f>ROUND(ROUND(W19,2)*(1+'General Inputs'!N$20)*(1-AC19)+'General Inputs'!N$27,2)</f>
        <v>0</v>
      </c>
      <c r="Y19" s="166"/>
      <c r="Z19" s="194">
        <f>IF($T19="",0,'General Inputs'!K$22)</f>
        <v>0</v>
      </c>
      <c r="AA19" s="194">
        <f>IF($T19="",0,'General Inputs'!L$22)</f>
        <v>0</v>
      </c>
      <c r="AB19" s="194">
        <f>IF($T19="",0,'General Inputs'!M$22)</f>
        <v>0</v>
      </c>
      <c r="AC19" s="194">
        <f>IF($T19="",0,'General Inputs'!N$22)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/>
      <c r="D20" s="161"/>
      <c r="E20" s="71" t="s">
        <v>34</v>
      </c>
      <c r="F20" s="71"/>
      <c r="G20" s="92"/>
      <c r="H20" s="93">
        <f t="shared" si="1"/>
        <v>0</v>
      </c>
      <c r="I20" s="162"/>
      <c r="J20" s="93">
        <f t="shared" si="2"/>
        <v>0</v>
      </c>
      <c r="K20" s="162"/>
      <c r="L20" s="162" t="str">
        <f t="shared" si="4"/>
        <v/>
      </c>
      <c r="M20" s="39"/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163">
        <f t="shared" si="9"/>
        <v>0</v>
      </c>
      <c r="S20" s="39"/>
      <c r="T20" s="164"/>
      <c r="U20" s="165">
        <f>ROUND(ROUND(T20,2)*(1+'General Inputs'!K$20)*(1-Z20)+'General Inputs'!K$27,2)</f>
        <v>0</v>
      </c>
      <c r="V20" s="165">
        <f>ROUND(ROUND(U20,2)*(1+'General Inputs'!L$20)*(1-AA20)+'General Inputs'!L$27,2)</f>
        <v>0</v>
      </c>
      <c r="W20" s="165">
        <f>ROUND(ROUND(V20,2)*(1+'General Inputs'!M$20)*(1-AB20)+'General Inputs'!M$27,2)</f>
        <v>0</v>
      </c>
      <c r="X20" s="165">
        <f>ROUND(ROUND(W20,2)*(1+'General Inputs'!N$20)*(1-AC20)+'General Inputs'!N$27,2)</f>
        <v>0</v>
      </c>
      <c r="Y20" s="166"/>
      <c r="Z20" s="194">
        <f>IF($T20="",0,'General Inputs'!K$22)</f>
        <v>0</v>
      </c>
      <c r="AA20" s="194">
        <f>IF($T20="",0,'General Inputs'!L$22)</f>
        <v>0</v>
      </c>
      <c r="AB20" s="194">
        <f>IF($T20="",0,'General Inputs'!M$22)</f>
        <v>0</v>
      </c>
      <c r="AC20" s="194">
        <f>IF($T20="",0,'General Inputs'!N$22)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 t="s">
        <v>34</v>
      </c>
      <c r="F21" s="71"/>
      <c r="G21" s="92"/>
      <c r="H21" s="93">
        <f t="shared" si="1"/>
        <v>0</v>
      </c>
      <c r="I21" s="162"/>
      <c r="J21" s="93">
        <f t="shared" si="2"/>
        <v>0</v>
      </c>
      <c r="K21" s="162"/>
      <c r="L21" s="162" t="str">
        <f t="shared" si="4"/>
        <v/>
      </c>
      <c r="M21" s="39"/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163">
        <f t="shared" si="9"/>
        <v>0</v>
      </c>
      <c r="S21" s="39"/>
      <c r="T21" s="164"/>
      <c r="U21" s="165">
        <f>ROUND(ROUND(T21,2)*(1+'General Inputs'!K$20)*(1-Z21)+'General Inputs'!K$27,2)</f>
        <v>0</v>
      </c>
      <c r="V21" s="165">
        <f>ROUND(ROUND(U21,2)*(1+'General Inputs'!L$20)*(1-AA21)+'General Inputs'!L$27,2)</f>
        <v>0</v>
      </c>
      <c r="W21" s="165">
        <f>ROUND(ROUND(V21,2)*(1+'General Inputs'!M$20)*(1-AB21)+'General Inputs'!M$27,2)</f>
        <v>0</v>
      </c>
      <c r="X21" s="165">
        <f>ROUND(ROUND(W21,2)*(1+'General Inputs'!N$20)*(1-AC21)+'General Inputs'!N$27,2)</f>
        <v>0</v>
      </c>
      <c r="Y21" s="166"/>
      <c r="Z21" s="194">
        <f>IF($T21="",0,'General Inputs'!K$22)</f>
        <v>0</v>
      </c>
      <c r="AA21" s="194">
        <f>IF($T21="",0,'General Inputs'!L$22)</f>
        <v>0</v>
      </c>
      <c r="AB21" s="194">
        <f>IF($T21="",0,'General Inputs'!M$22)</f>
        <v>0</v>
      </c>
      <c r="AC21" s="194">
        <f>IF($T21="",0,'General Inputs'!N$22)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/>
      <c r="D22" s="161"/>
      <c r="E22" s="71" t="s">
        <v>34</v>
      </c>
      <c r="F22" s="71"/>
      <c r="G22" s="92"/>
      <c r="H22" s="93">
        <f t="shared" si="1"/>
        <v>0</v>
      </c>
      <c r="I22" s="162"/>
      <c r="J22" s="93">
        <f t="shared" si="2"/>
        <v>0</v>
      </c>
      <c r="K22" s="162"/>
      <c r="L22" s="162" t="str">
        <f t="shared" si="4"/>
        <v/>
      </c>
      <c r="M22" s="39"/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163">
        <f t="shared" si="9"/>
        <v>0</v>
      </c>
      <c r="S22" s="39"/>
      <c r="T22" s="164"/>
      <c r="U22" s="165">
        <f>ROUND(ROUND(T22,2)*(1+'General Inputs'!K$20)*(1-Z22)+'General Inputs'!K$27,2)</f>
        <v>0</v>
      </c>
      <c r="V22" s="165">
        <f>ROUND(ROUND(U22,2)*(1+'General Inputs'!L$20)*(1-AA22)+'General Inputs'!L$27,2)</f>
        <v>0</v>
      </c>
      <c r="W22" s="165">
        <f>ROUND(ROUND(V22,2)*(1+'General Inputs'!M$20)*(1-AB22)+'General Inputs'!M$27,2)</f>
        <v>0</v>
      </c>
      <c r="X22" s="165">
        <f>ROUND(ROUND(W22,2)*(1+'General Inputs'!N$20)*(1-AC22)+'General Inputs'!N$27,2)</f>
        <v>0</v>
      </c>
      <c r="Y22" s="166"/>
      <c r="Z22" s="194">
        <f>IF($T22="",0,'General Inputs'!K$22)</f>
        <v>0</v>
      </c>
      <c r="AA22" s="194">
        <f>IF($T22="",0,'General Inputs'!L$22)</f>
        <v>0</v>
      </c>
      <c r="AB22" s="194">
        <f>IF($T22="",0,'General Inputs'!M$22)</f>
        <v>0</v>
      </c>
      <c r="AC22" s="194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/>
      <c r="D23" s="161"/>
      <c r="E23" s="71" t="s">
        <v>34</v>
      </c>
      <c r="F23" s="71"/>
      <c r="G23" s="92"/>
      <c r="H23" s="93">
        <f t="shared" si="1"/>
        <v>0</v>
      </c>
      <c r="I23" s="162"/>
      <c r="J23" s="93">
        <f t="shared" si="2"/>
        <v>0</v>
      </c>
      <c r="K23" s="162"/>
      <c r="L23" s="162" t="str">
        <f t="shared" si="4"/>
        <v/>
      </c>
      <c r="M23" s="39"/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163">
        <f t="shared" si="9"/>
        <v>0</v>
      </c>
      <c r="S23" s="39"/>
      <c r="T23" s="164"/>
      <c r="U23" s="165">
        <f>ROUND(ROUND(T23,2)*(1+'General Inputs'!K$20)*(1-Z23)+'General Inputs'!K$27,2)</f>
        <v>0</v>
      </c>
      <c r="V23" s="165">
        <f>ROUND(ROUND(U23,2)*(1+'General Inputs'!L$20)*(1-AA23)+'General Inputs'!L$27,2)</f>
        <v>0</v>
      </c>
      <c r="W23" s="165">
        <f>ROUND(ROUND(V23,2)*(1+'General Inputs'!M$20)*(1-AB23)+'General Inputs'!M$27,2)</f>
        <v>0</v>
      </c>
      <c r="X23" s="165">
        <f>ROUND(ROUND(W23,2)*(1+'General Inputs'!N$20)*(1-AC23)+'General Inputs'!N$27,2)</f>
        <v>0</v>
      </c>
      <c r="Y23" s="166"/>
      <c r="Z23" s="194">
        <f>IF($T23="",0,'General Inputs'!K$22)</f>
        <v>0</v>
      </c>
      <c r="AA23" s="194">
        <f>IF($T23="",0,'General Inputs'!L$22)</f>
        <v>0</v>
      </c>
      <c r="AB23" s="194">
        <f>IF($T23="",0,'General Inputs'!M$22)</f>
        <v>0</v>
      </c>
      <c r="AC23" s="194">
        <f>IF($T23="",0,'General Inputs'!N$22)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/>
      <c r="D24" s="161"/>
      <c r="E24" s="71" t="s">
        <v>34</v>
      </c>
      <c r="F24" s="71"/>
      <c r="G24" s="92"/>
      <c r="H24" s="93">
        <f t="shared" si="1"/>
        <v>0</v>
      </c>
      <c r="I24" s="162"/>
      <c r="J24" s="93">
        <f t="shared" si="2"/>
        <v>0</v>
      </c>
      <c r="K24" s="162"/>
      <c r="L24" s="162" t="str">
        <f t="shared" si="4"/>
        <v/>
      </c>
      <c r="M24" s="39"/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163">
        <f t="shared" si="9"/>
        <v>0</v>
      </c>
      <c r="S24" s="39"/>
      <c r="T24" s="164"/>
      <c r="U24" s="165">
        <f>ROUND(ROUND(T24,2)*(1+'General Inputs'!K$20)*(1-Z24)+'General Inputs'!K$27,2)</f>
        <v>0</v>
      </c>
      <c r="V24" s="165">
        <f>ROUND(ROUND(U24,2)*(1+'General Inputs'!L$20)*(1-AA24)+'General Inputs'!L$27,2)</f>
        <v>0</v>
      </c>
      <c r="W24" s="165">
        <f>ROUND(ROUND(V24,2)*(1+'General Inputs'!M$20)*(1-AB24)+'General Inputs'!M$27,2)</f>
        <v>0</v>
      </c>
      <c r="X24" s="165">
        <f>ROUND(ROUND(W24,2)*(1+'General Inputs'!N$20)*(1-AC24)+'General Inputs'!N$27,2)</f>
        <v>0</v>
      </c>
      <c r="Y24" s="166"/>
      <c r="Z24" s="194">
        <f>IF($T24="",0,'General Inputs'!K$22)</f>
        <v>0</v>
      </c>
      <c r="AA24" s="194">
        <f>IF($T24="",0,'General Inputs'!L$22)</f>
        <v>0</v>
      </c>
      <c r="AB24" s="194">
        <f>IF($T24="",0,'General Inputs'!M$22)</f>
        <v>0</v>
      </c>
      <c r="AC24" s="194">
        <f>IF($T24="",0,'General Inputs'!N$22)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34</v>
      </c>
      <c r="F25" s="71"/>
      <c r="G25" s="92"/>
      <c r="H25" s="93">
        <f t="shared" si="1"/>
        <v>0</v>
      </c>
      <c r="I25" s="162"/>
      <c r="J25" s="93">
        <f t="shared" si="2"/>
        <v>0</v>
      </c>
      <c r="K25" s="162"/>
      <c r="L25" s="162" t="str">
        <f t="shared" si="4"/>
        <v/>
      </c>
      <c r="M25" s="39"/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163">
        <f t="shared" si="9"/>
        <v>0</v>
      </c>
      <c r="S25" s="39"/>
      <c r="T25" s="164"/>
      <c r="U25" s="165">
        <f>ROUND(ROUND(T25,2)*(1+'General Inputs'!K$20)*(1-Z25)+'General Inputs'!K$27,2)</f>
        <v>0</v>
      </c>
      <c r="V25" s="165">
        <f>ROUND(ROUND(U25,2)*(1+'General Inputs'!L$20)*(1-AA25)+'General Inputs'!L$27,2)</f>
        <v>0</v>
      </c>
      <c r="W25" s="165">
        <f>ROUND(ROUND(V25,2)*(1+'General Inputs'!M$20)*(1-AB25)+'General Inputs'!M$27,2)</f>
        <v>0</v>
      </c>
      <c r="X25" s="165">
        <f>ROUND(ROUND(W25,2)*(1+'General Inputs'!N$20)*(1-AC25)+'General Inputs'!N$27,2)</f>
        <v>0</v>
      </c>
      <c r="Y25" s="166"/>
      <c r="Z25" s="194">
        <f>IF($T25="",0,'General Inputs'!K$22)</f>
        <v>0</v>
      </c>
      <c r="AA25" s="194">
        <f>IF($T25="",0,'General Inputs'!L$22)</f>
        <v>0</v>
      </c>
      <c r="AB25" s="194">
        <f>IF($T25="",0,'General Inputs'!M$22)</f>
        <v>0</v>
      </c>
      <c r="AC25" s="194">
        <f>IF($T25="",0,'General Inputs'!N$22)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/>
      <c r="D26" s="161"/>
      <c r="E26" s="71" t="s">
        <v>34</v>
      </c>
      <c r="F26" s="71"/>
      <c r="G26" s="92"/>
      <c r="H26" s="93">
        <f t="shared" si="1"/>
        <v>0</v>
      </c>
      <c r="I26" s="162"/>
      <c r="J26" s="93">
        <f t="shared" si="2"/>
        <v>0</v>
      </c>
      <c r="K26" s="162"/>
      <c r="L26" s="162" t="str">
        <f t="shared" si="4"/>
        <v/>
      </c>
      <c r="M26" s="39"/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163">
        <f t="shared" si="9"/>
        <v>0</v>
      </c>
      <c r="S26" s="39"/>
      <c r="T26" s="164"/>
      <c r="U26" s="165">
        <f>ROUND(ROUND(T26,2)*(1+'General Inputs'!K$20)*(1-Z26)+'General Inputs'!K$27,2)</f>
        <v>0</v>
      </c>
      <c r="V26" s="165">
        <f>ROUND(ROUND(U26,2)*(1+'General Inputs'!L$20)*(1-AA26)+'General Inputs'!L$27,2)</f>
        <v>0</v>
      </c>
      <c r="W26" s="165">
        <f>ROUND(ROUND(V26,2)*(1+'General Inputs'!M$20)*(1-AB26)+'General Inputs'!M$27,2)</f>
        <v>0</v>
      </c>
      <c r="X26" s="165">
        <f>ROUND(ROUND(W26,2)*(1+'General Inputs'!N$20)*(1-AC26)+'General Inputs'!N$27,2)</f>
        <v>0</v>
      </c>
      <c r="Y26" s="166"/>
      <c r="Z26" s="194">
        <f>IF($T26="",0,'General Inputs'!K$22)</f>
        <v>0</v>
      </c>
      <c r="AA26" s="194">
        <f>IF($T26="",0,'General Inputs'!L$22)</f>
        <v>0</v>
      </c>
      <c r="AB26" s="194">
        <f>IF($T26="",0,'General Inputs'!M$22)</f>
        <v>0</v>
      </c>
      <c r="AC26" s="194">
        <f>IF($T26="",0,'General Inputs'!N$22)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/>
      <c r="D27" s="161"/>
      <c r="E27" s="71" t="s">
        <v>34</v>
      </c>
      <c r="F27" s="71"/>
      <c r="G27" s="92"/>
      <c r="H27" s="93">
        <f t="shared" si="1"/>
        <v>0</v>
      </c>
      <c r="I27" s="162"/>
      <c r="J27" s="93">
        <f t="shared" si="2"/>
        <v>0</v>
      </c>
      <c r="K27" s="162"/>
      <c r="L27" s="162" t="str">
        <f t="shared" si="4"/>
        <v/>
      </c>
      <c r="M27" s="39"/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163">
        <f t="shared" si="9"/>
        <v>0</v>
      </c>
      <c r="S27" s="39"/>
      <c r="T27" s="164"/>
      <c r="U27" s="165">
        <f>ROUND(ROUND(T27,2)*(1+'General Inputs'!K$20)*(1-Z27)+'General Inputs'!K$27,2)</f>
        <v>0</v>
      </c>
      <c r="V27" s="165">
        <f>ROUND(ROUND(U27,2)*(1+'General Inputs'!L$20)*(1-AA27)+'General Inputs'!L$27,2)</f>
        <v>0</v>
      </c>
      <c r="W27" s="165">
        <f>ROUND(ROUND(V27,2)*(1+'General Inputs'!M$20)*(1-AB27)+'General Inputs'!M$27,2)</f>
        <v>0</v>
      </c>
      <c r="X27" s="165">
        <f>ROUND(ROUND(W27,2)*(1+'General Inputs'!N$20)*(1-AC27)+'General Inputs'!N$27,2)</f>
        <v>0</v>
      </c>
      <c r="Y27" s="166"/>
      <c r="Z27" s="194">
        <f>IF($T27="",0,'General Inputs'!K$22)</f>
        <v>0</v>
      </c>
      <c r="AA27" s="194">
        <f>IF($T27="",0,'General Inputs'!L$22)</f>
        <v>0</v>
      </c>
      <c r="AB27" s="194">
        <f>IF($T27="",0,'General Inputs'!M$22)</f>
        <v>0</v>
      </c>
      <c r="AC27" s="194">
        <f>IF($T27="",0,'General Inputs'!N$22)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 t="s">
        <v>34</v>
      </c>
      <c r="F28" s="71"/>
      <c r="G28" s="92"/>
      <c r="H28" s="93">
        <f t="shared" si="1"/>
        <v>0</v>
      </c>
      <c r="I28" s="162"/>
      <c r="J28" s="93">
        <f t="shared" si="2"/>
        <v>0</v>
      </c>
      <c r="K28" s="162"/>
      <c r="L28" s="162" t="str">
        <f t="shared" si="4"/>
        <v/>
      </c>
      <c r="M28" s="39"/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163">
        <f t="shared" si="9"/>
        <v>0</v>
      </c>
      <c r="S28" s="39"/>
      <c r="T28" s="164"/>
      <c r="U28" s="165">
        <f>ROUND(ROUND(T28,2)*(1+'General Inputs'!K$20)*(1-Z28)+'General Inputs'!K$27,2)</f>
        <v>0</v>
      </c>
      <c r="V28" s="165">
        <f>ROUND(ROUND(U28,2)*(1+'General Inputs'!L$20)*(1-AA28)+'General Inputs'!L$27,2)</f>
        <v>0</v>
      </c>
      <c r="W28" s="165">
        <f>ROUND(ROUND(V28,2)*(1+'General Inputs'!M$20)*(1-AB28)+'General Inputs'!M$27,2)</f>
        <v>0</v>
      </c>
      <c r="X28" s="165">
        <f>ROUND(ROUND(W28,2)*(1+'General Inputs'!N$20)*(1-AC28)+'General Inputs'!N$27,2)</f>
        <v>0</v>
      </c>
      <c r="Y28" s="166"/>
      <c r="Z28" s="194">
        <f>IF($T28="",0,'General Inputs'!K$22)</f>
        <v>0</v>
      </c>
      <c r="AA28" s="194">
        <f>IF($T28="",0,'General Inputs'!L$22)</f>
        <v>0</v>
      </c>
      <c r="AB28" s="194">
        <f>IF($T28="",0,'General Inputs'!M$22)</f>
        <v>0</v>
      </c>
      <c r="AC28" s="194">
        <f>IF($T28="",0,'General Inputs'!N$22)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/>
      <c r="D29" s="161"/>
      <c r="E29" s="71" t="s">
        <v>34</v>
      </c>
      <c r="F29" s="71"/>
      <c r="G29" s="92"/>
      <c r="H29" s="93">
        <f t="shared" si="1"/>
        <v>0</v>
      </c>
      <c r="I29" s="162"/>
      <c r="J29" s="93">
        <f t="shared" si="2"/>
        <v>0</v>
      </c>
      <c r="K29" s="162"/>
      <c r="L29" s="162" t="str">
        <f t="shared" si="4"/>
        <v/>
      </c>
      <c r="M29" s="39"/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163">
        <f t="shared" si="9"/>
        <v>0</v>
      </c>
      <c r="S29" s="39"/>
      <c r="T29" s="164"/>
      <c r="U29" s="165">
        <f>ROUND(ROUND(T29,2)*(1+'General Inputs'!K$20)*(1-Z29)+'General Inputs'!K$27,2)</f>
        <v>0</v>
      </c>
      <c r="V29" s="165">
        <f>ROUND(ROUND(U29,2)*(1+'General Inputs'!L$20)*(1-AA29)+'General Inputs'!L$27,2)</f>
        <v>0</v>
      </c>
      <c r="W29" s="165">
        <f>ROUND(ROUND(V29,2)*(1+'General Inputs'!M$20)*(1-AB29)+'General Inputs'!M$27,2)</f>
        <v>0</v>
      </c>
      <c r="X29" s="165">
        <f>ROUND(ROUND(W29,2)*(1+'General Inputs'!N$20)*(1-AC29)+'General Inputs'!N$27,2)</f>
        <v>0</v>
      </c>
      <c r="Y29" s="166"/>
      <c r="Z29" s="194">
        <f>IF($T29="",0,'General Inputs'!K$22)</f>
        <v>0</v>
      </c>
      <c r="AA29" s="194">
        <f>IF($T29="",0,'General Inputs'!L$22)</f>
        <v>0</v>
      </c>
      <c r="AB29" s="194">
        <f>IF($T29="",0,'General Inputs'!M$22)</f>
        <v>0</v>
      </c>
      <c r="AC29" s="194">
        <f>IF($T29="",0,'General Inputs'!N$22)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34</v>
      </c>
      <c r="F30" s="71"/>
      <c r="G30" s="92"/>
      <c r="H30" s="93">
        <f t="shared" si="1"/>
        <v>0</v>
      </c>
      <c r="I30" s="162"/>
      <c r="J30" s="93">
        <f t="shared" si="2"/>
        <v>0</v>
      </c>
      <c r="K30" s="162"/>
      <c r="L30" s="162" t="str">
        <f t="shared" si="4"/>
        <v/>
      </c>
      <c r="M30" s="39"/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163">
        <f t="shared" si="9"/>
        <v>0</v>
      </c>
      <c r="S30" s="39"/>
      <c r="T30" s="164"/>
      <c r="U30" s="165">
        <f>ROUND(ROUND(T30,2)*(1+'General Inputs'!K$20)*(1-Z30)+'General Inputs'!K$27,2)</f>
        <v>0</v>
      </c>
      <c r="V30" s="165">
        <f>ROUND(ROUND(U30,2)*(1+'General Inputs'!L$20)*(1-AA30)+'General Inputs'!L$27,2)</f>
        <v>0</v>
      </c>
      <c r="W30" s="165">
        <f>ROUND(ROUND(V30,2)*(1+'General Inputs'!M$20)*(1-AB30)+'General Inputs'!M$27,2)</f>
        <v>0</v>
      </c>
      <c r="X30" s="165">
        <f>ROUND(ROUND(W30,2)*(1+'General Inputs'!N$20)*(1-AC30)+'General Inputs'!N$27,2)</f>
        <v>0</v>
      </c>
      <c r="Y30" s="166"/>
      <c r="Z30" s="194">
        <f>IF($T30="",0,'General Inputs'!K$22)</f>
        <v>0</v>
      </c>
      <c r="AA30" s="194">
        <f>IF($T30="",0,'General Inputs'!L$22)</f>
        <v>0</v>
      </c>
      <c r="AB30" s="194">
        <f>IF($T30="",0,'General Inputs'!M$22)</f>
        <v>0</v>
      </c>
      <c r="AC30" s="194">
        <f>IF($T30="",0,'General Inputs'!N$22)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/>
      <c r="D31" s="161"/>
      <c r="E31" s="71" t="s">
        <v>34</v>
      </c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 t="str">
        <f t="shared" si="4"/>
        <v/>
      </c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4">
        <f>IF($T31="",0,'General Inputs'!K$22)</f>
        <v>0</v>
      </c>
      <c r="AA31" s="194">
        <f>IF($T31="",0,'General Inputs'!L$22)</f>
        <v>0</v>
      </c>
      <c r="AB31" s="194">
        <f>IF($T31="",0,'General Inputs'!M$22)</f>
        <v>0</v>
      </c>
      <c r="AC31" s="194">
        <f>IF($T31="",0,'General Inputs'!N$22)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 t="s">
        <v>34</v>
      </c>
      <c r="F32" s="71"/>
      <c r="G32" s="92"/>
      <c r="H32" s="93">
        <f t="shared" si="1"/>
        <v>0</v>
      </c>
      <c r="I32" s="162"/>
      <c r="J32" s="93">
        <f t="shared" si="2"/>
        <v>0</v>
      </c>
      <c r="K32" s="162"/>
      <c r="L32" s="162" t="str">
        <f t="shared" si="4"/>
        <v/>
      </c>
      <c r="M32" s="39"/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163">
        <f t="shared" si="9"/>
        <v>0</v>
      </c>
      <c r="S32" s="39"/>
      <c r="T32" s="164"/>
      <c r="U32" s="165">
        <f>ROUND(ROUND(T32,2)*(1+'General Inputs'!K$20)*(1-Z32)+'General Inputs'!K$27,2)</f>
        <v>0</v>
      </c>
      <c r="V32" s="165">
        <f>ROUND(ROUND(U32,2)*(1+'General Inputs'!L$20)*(1-AA32)+'General Inputs'!L$27,2)</f>
        <v>0</v>
      </c>
      <c r="W32" s="165">
        <f>ROUND(ROUND(V32,2)*(1+'General Inputs'!M$20)*(1-AB32)+'General Inputs'!M$27,2)</f>
        <v>0</v>
      </c>
      <c r="X32" s="165">
        <f>ROUND(ROUND(W32,2)*(1+'General Inputs'!N$20)*(1-AC32)+'General Inputs'!N$27,2)</f>
        <v>0</v>
      </c>
      <c r="Y32" s="166"/>
      <c r="Z32" s="194">
        <f>IF($T32="",0,'General Inputs'!K$22)</f>
        <v>0</v>
      </c>
      <c r="AA32" s="194">
        <f>IF($T32="",0,'General Inputs'!L$22)</f>
        <v>0</v>
      </c>
      <c r="AB32" s="194">
        <f>IF($T32="",0,'General Inputs'!M$22)</f>
        <v>0</v>
      </c>
      <c r="AC32" s="194">
        <f>IF($T32="",0,'General Inputs'!N$22)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/>
      <c r="D33" s="161"/>
      <c r="E33" s="71" t="s">
        <v>34</v>
      </c>
      <c r="F33" s="71"/>
      <c r="G33" s="92"/>
      <c r="H33" s="93">
        <f t="shared" si="1"/>
        <v>0</v>
      </c>
      <c r="I33" s="162"/>
      <c r="J33" s="93">
        <f t="shared" si="2"/>
        <v>0</v>
      </c>
      <c r="K33" s="162"/>
      <c r="L33" s="162" t="str">
        <f t="shared" si="4"/>
        <v/>
      </c>
      <c r="M33" s="39"/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163">
        <f t="shared" si="9"/>
        <v>0</v>
      </c>
      <c r="S33" s="39"/>
      <c r="T33" s="164"/>
      <c r="U33" s="165">
        <f>ROUND(ROUND(T33,2)*(1+'General Inputs'!K$20)*(1-Z33)+'General Inputs'!K$27,2)</f>
        <v>0</v>
      </c>
      <c r="V33" s="165">
        <f>ROUND(ROUND(U33,2)*(1+'General Inputs'!L$20)*(1-AA33)+'General Inputs'!L$27,2)</f>
        <v>0</v>
      </c>
      <c r="W33" s="165">
        <f>ROUND(ROUND(V33,2)*(1+'General Inputs'!M$20)*(1-AB33)+'General Inputs'!M$27,2)</f>
        <v>0</v>
      </c>
      <c r="X33" s="165">
        <f>ROUND(ROUND(W33,2)*(1+'General Inputs'!N$20)*(1-AC33)+'General Inputs'!N$27,2)</f>
        <v>0</v>
      </c>
      <c r="Y33" s="166"/>
      <c r="Z33" s="194">
        <f>IF($T33="",0,'General Inputs'!K$22)</f>
        <v>0</v>
      </c>
      <c r="AA33" s="194">
        <f>IF($T33="",0,'General Inputs'!L$22)</f>
        <v>0</v>
      </c>
      <c r="AB33" s="194">
        <f>IF($T33="",0,'General Inputs'!M$22)</f>
        <v>0</v>
      </c>
      <c r="AC33" s="194">
        <f>IF($T33="",0,'General Inputs'!N$22)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/>
      <c r="D34" s="161"/>
      <c r="E34" s="71" t="s">
        <v>34</v>
      </c>
      <c r="F34" s="71"/>
      <c r="G34" s="92"/>
      <c r="H34" s="93">
        <f t="shared" si="1"/>
        <v>0</v>
      </c>
      <c r="I34" s="162"/>
      <c r="J34" s="93">
        <f t="shared" si="2"/>
        <v>0</v>
      </c>
      <c r="K34" s="162"/>
      <c r="L34" s="162" t="str">
        <f t="shared" si="4"/>
        <v/>
      </c>
      <c r="M34" s="39"/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163">
        <f t="shared" si="9"/>
        <v>0</v>
      </c>
      <c r="S34" s="39"/>
      <c r="T34" s="164"/>
      <c r="U34" s="165">
        <f>ROUND(ROUND(T34,2)*(1+'General Inputs'!K$20)*(1-Z34)+'General Inputs'!K$27,2)</f>
        <v>0</v>
      </c>
      <c r="V34" s="165">
        <f>ROUND(ROUND(U34,2)*(1+'General Inputs'!L$20)*(1-AA34)+'General Inputs'!L$27,2)</f>
        <v>0</v>
      </c>
      <c r="W34" s="165">
        <f>ROUND(ROUND(V34,2)*(1+'General Inputs'!M$20)*(1-AB34)+'General Inputs'!M$27,2)</f>
        <v>0</v>
      </c>
      <c r="X34" s="165">
        <f>ROUND(ROUND(W34,2)*(1+'General Inputs'!N$20)*(1-AC34)+'General Inputs'!N$27,2)</f>
        <v>0</v>
      </c>
      <c r="Y34" s="166"/>
      <c r="Z34" s="194">
        <f>IF($T34="",0,'General Inputs'!K$22)</f>
        <v>0</v>
      </c>
      <c r="AA34" s="194">
        <f>IF($T34="",0,'General Inputs'!L$22)</f>
        <v>0</v>
      </c>
      <c r="AB34" s="194">
        <f>IF($T34="",0,'General Inputs'!M$22)</f>
        <v>0</v>
      </c>
      <c r="AC34" s="194">
        <f>IF($T34="",0,'General Inputs'!N$22)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 t="s">
        <v>34</v>
      </c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 t="str">
        <f t="shared" si="4"/>
        <v/>
      </c>
      <c r="M35" s="39"/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163">
        <f t="shared" si="9"/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4">
        <f>IF($T35="",0,'General Inputs'!K$22)</f>
        <v>0</v>
      </c>
      <c r="AA35" s="194">
        <f>IF($T35="",0,'General Inputs'!L$22)</f>
        <v>0</v>
      </c>
      <c r="AB35" s="194">
        <f>IF($T35="",0,'General Inputs'!M$22)</f>
        <v>0</v>
      </c>
      <c r="AC35" s="194">
        <f>IF($T35="",0,'General Inputs'!N$22)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34</v>
      </c>
      <c r="F36" s="71"/>
      <c r="G36" s="92"/>
      <c r="H36" s="93">
        <f t="shared" si="1"/>
        <v>0</v>
      </c>
      <c r="I36" s="162"/>
      <c r="J36" s="93">
        <f t="shared" si="2"/>
        <v>0</v>
      </c>
      <c r="K36" s="162"/>
      <c r="L36" s="162" t="str">
        <f t="shared" si="4"/>
        <v/>
      </c>
      <c r="M36" s="39"/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163">
        <f t="shared" si="9"/>
        <v>0</v>
      </c>
      <c r="S36" s="39"/>
      <c r="T36" s="164"/>
      <c r="U36" s="165">
        <f>ROUND(ROUND(T36,2)*(1+'General Inputs'!K$20)*(1-Z36)+'General Inputs'!K$27,2)</f>
        <v>0</v>
      </c>
      <c r="V36" s="165">
        <f>ROUND(ROUND(U36,2)*(1+'General Inputs'!L$20)*(1-AA36)+'General Inputs'!L$27,2)</f>
        <v>0</v>
      </c>
      <c r="W36" s="165">
        <f>ROUND(ROUND(V36,2)*(1+'General Inputs'!M$20)*(1-AB36)+'General Inputs'!M$27,2)</f>
        <v>0</v>
      </c>
      <c r="X36" s="165">
        <f>ROUND(ROUND(W36,2)*(1+'General Inputs'!N$20)*(1-AC36)+'General Inputs'!N$27,2)</f>
        <v>0</v>
      </c>
      <c r="Y36" s="166"/>
      <c r="Z36" s="194">
        <f>IF($T36="",0,'General Inputs'!K$22)</f>
        <v>0</v>
      </c>
      <c r="AA36" s="194">
        <f>IF($T36="",0,'General Inputs'!L$22)</f>
        <v>0</v>
      </c>
      <c r="AB36" s="194">
        <f>IF($T36="",0,'General Inputs'!M$22)</f>
        <v>0</v>
      </c>
      <c r="AC36" s="194">
        <f>IF($T36="",0,'General Inputs'!N$22)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/>
      <c r="D37" s="161"/>
      <c r="E37" s="71" t="s">
        <v>34</v>
      </c>
      <c r="F37" s="71"/>
      <c r="G37" s="92"/>
      <c r="H37" s="93">
        <f t="shared" si="1"/>
        <v>0</v>
      </c>
      <c r="I37" s="162"/>
      <c r="J37" s="93">
        <f t="shared" si="2"/>
        <v>0</v>
      </c>
      <c r="K37" s="162"/>
      <c r="L37" s="162" t="str">
        <f t="shared" si="4"/>
        <v/>
      </c>
      <c r="M37" s="39"/>
      <c r="N37" s="163">
        <f t="shared" si="5"/>
        <v>0</v>
      </c>
      <c r="O37" s="163">
        <f t="shared" si="6"/>
        <v>0</v>
      </c>
      <c r="P37" s="163">
        <f t="shared" si="7"/>
        <v>0</v>
      </c>
      <c r="Q37" s="163">
        <f t="shared" si="8"/>
        <v>0</v>
      </c>
      <c r="R37" s="163">
        <f t="shared" si="9"/>
        <v>0</v>
      </c>
      <c r="S37" s="39"/>
      <c r="T37" s="164"/>
      <c r="U37" s="165">
        <f>ROUND(ROUND(T37,2)*(1+'General Inputs'!K$20)*(1-Z37)+'General Inputs'!K$27,2)</f>
        <v>0</v>
      </c>
      <c r="V37" s="165">
        <f>ROUND(ROUND(U37,2)*(1+'General Inputs'!L$20)*(1-AA37)+'General Inputs'!L$27,2)</f>
        <v>0</v>
      </c>
      <c r="W37" s="165">
        <f>ROUND(ROUND(V37,2)*(1+'General Inputs'!M$20)*(1-AB37)+'General Inputs'!M$27,2)</f>
        <v>0</v>
      </c>
      <c r="X37" s="165">
        <f>ROUND(ROUND(W37,2)*(1+'General Inputs'!N$20)*(1-AC37)+'General Inputs'!N$27,2)</f>
        <v>0</v>
      </c>
      <c r="Y37" s="166"/>
      <c r="Z37" s="194">
        <f>IF($T37="",0,'General Inputs'!K$22)</f>
        <v>0</v>
      </c>
      <c r="AA37" s="194">
        <f>IF($T37="",0,'General Inputs'!L$22)</f>
        <v>0</v>
      </c>
      <c r="AB37" s="194">
        <f>IF($T37="",0,'General Inputs'!M$22)</f>
        <v>0</v>
      </c>
      <c r="AC37" s="194">
        <f>IF($T37="",0,'General Inputs'!N$22)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/>
      <c r="D38" s="161"/>
      <c r="E38" s="71" t="s">
        <v>34</v>
      </c>
      <c r="F38" s="71"/>
      <c r="G38" s="92"/>
      <c r="H38" s="93">
        <f t="shared" si="1"/>
        <v>0</v>
      </c>
      <c r="I38" s="162"/>
      <c r="J38" s="93">
        <f t="shared" si="2"/>
        <v>0</v>
      </c>
      <c r="K38" s="162"/>
      <c r="L38" s="162" t="str">
        <f t="shared" si="4"/>
        <v/>
      </c>
      <c r="M38" s="39"/>
      <c r="N38" s="163">
        <f t="shared" si="5"/>
        <v>0</v>
      </c>
      <c r="O38" s="163">
        <f t="shared" si="6"/>
        <v>0</v>
      </c>
      <c r="P38" s="163">
        <f t="shared" si="7"/>
        <v>0</v>
      </c>
      <c r="Q38" s="163">
        <f t="shared" si="8"/>
        <v>0</v>
      </c>
      <c r="R38" s="163">
        <f t="shared" si="9"/>
        <v>0</v>
      </c>
      <c r="S38" s="39"/>
      <c r="T38" s="164"/>
      <c r="U38" s="165">
        <f>ROUND(ROUND(T38,2)*(1+'General Inputs'!K$20)*(1-Z38)+'General Inputs'!K$27,2)</f>
        <v>0</v>
      </c>
      <c r="V38" s="165">
        <f>ROUND(ROUND(U38,2)*(1+'General Inputs'!L$20)*(1-AA38)+'General Inputs'!L$27,2)</f>
        <v>0</v>
      </c>
      <c r="W38" s="165">
        <f>ROUND(ROUND(V38,2)*(1+'General Inputs'!M$20)*(1-AB38)+'General Inputs'!M$27,2)</f>
        <v>0</v>
      </c>
      <c r="X38" s="165">
        <f>ROUND(ROUND(W38,2)*(1+'General Inputs'!N$20)*(1-AC38)+'General Inputs'!N$27,2)</f>
        <v>0</v>
      </c>
      <c r="Y38" s="166"/>
      <c r="Z38" s="194">
        <f>IF($T38="",0,'General Inputs'!K$22)</f>
        <v>0</v>
      </c>
      <c r="AA38" s="194">
        <f>IF($T38="",0,'General Inputs'!L$22)</f>
        <v>0</v>
      </c>
      <c r="AB38" s="194">
        <f>IF($T38="",0,'General Inputs'!M$22)</f>
        <v>0</v>
      </c>
      <c r="AC38" s="194">
        <f>IF($T38="",0,'General Inputs'!N$22)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/>
      <c r="D39" s="161"/>
      <c r="E39" s="71" t="s">
        <v>34</v>
      </c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 t="str">
        <f t="shared" si="4"/>
        <v/>
      </c>
      <c r="M39" s="39"/>
      <c r="N39" s="163">
        <f t="shared" si="5"/>
        <v>0</v>
      </c>
      <c r="O39" s="163">
        <f t="shared" si="6"/>
        <v>0</v>
      </c>
      <c r="P39" s="163">
        <f t="shared" si="7"/>
        <v>0</v>
      </c>
      <c r="Q39" s="163">
        <f t="shared" si="8"/>
        <v>0</v>
      </c>
      <c r="R39" s="163">
        <f t="shared" si="9"/>
        <v>0</v>
      </c>
      <c r="S39" s="39"/>
      <c r="T39" s="164"/>
      <c r="U39" s="165">
        <f>ROUND(ROUND(T39,2)*(1+'General Inputs'!K$20)*(1-Z39)+'General Inputs'!K$27,2)</f>
        <v>0</v>
      </c>
      <c r="V39" s="165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4">
        <f>IF($T39="",0,'General Inputs'!K$22)</f>
        <v>0</v>
      </c>
      <c r="AA39" s="194">
        <f>IF($T39="",0,'General Inputs'!L$22)</f>
        <v>0</v>
      </c>
      <c r="AB39" s="194">
        <f>IF($T39="",0,'General Inputs'!M$22)</f>
        <v>0</v>
      </c>
      <c r="AC39" s="194">
        <f>IF($T39="",0,'General Inputs'!N$22)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/>
      <c r="D40" s="161"/>
      <c r="E40" s="71" t="s">
        <v>34</v>
      </c>
      <c r="F40" s="71"/>
      <c r="G40" s="92"/>
      <c r="H40" s="93">
        <f t="shared" si="1"/>
        <v>0</v>
      </c>
      <c r="I40" s="162"/>
      <c r="J40" s="93">
        <f t="shared" si="2"/>
        <v>0</v>
      </c>
      <c r="K40" s="162"/>
      <c r="L40" s="162" t="str">
        <f t="shared" si="4"/>
        <v/>
      </c>
      <c r="M40" s="39"/>
      <c r="N40" s="163">
        <f t="shared" si="5"/>
        <v>0</v>
      </c>
      <c r="O40" s="163">
        <f t="shared" si="6"/>
        <v>0</v>
      </c>
      <c r="P40" s="163">
        <f t="shared" si="7"/>
        <v>0</v>
      </c>
      <c r="Q40" s="163">
        <f t="shared" si="8"/>
        <v>0</v>
      </c>
      <c r="R40" s="163">
        <f t="shared" si="9"/>
        <v>0</v>
      </c>
      <c r="S40" s="39"/>
      <c r="T40" s="164"/>
      <c r="U40" s="165">
        <f>ROUND(ROUND(T40,2)*(1+'General Inputs'!K$20)*(1-Z40)+'General Inputs'!K$27,2)</f>
        <v>0</v>
      </c>
      <c r="V40" s="165">
        <f>ROUND(ROUND(U40,2)*(1+'General Inputs'!L$20)*(1-AA40)+'General Inputs'!L$27,2)</f>
        <v>0</v>
      </c>
      <c r="W40" s="165">
        <f>ROUND(ROUND(V40,2)*(1+'General Inputs'!M$20)*(1-AB40)+'General Inputs'!M$27,2)</f>
        <v>0</v>
      </c>
      <c r="X40" s="165">
        <f>ROUND(ROUND(W40,2)*(1+'General Inputs'!N$20)*(1-AC40)+'General Inputs'!N$27,2)</f>
        <v>0</v>
      </c>
      <c r="Y40" s="166"/>
      <c r="Z40" s="194">
        <f>IF($T40="",0,'General Inputs'!K$22)</f>
        <v>0</v>
      </c>
      <c r="AA40" s="194">
        <f>IF($T40="",0,'General Inputs'!L$22)</f>
        <v>0</v>
      </c>
      <c r="AB40" s="194">
        <f>IF($T40="",0,'General Inputs'!M$22)</f>
        <v>0</v>
      </c>
      <c r="AC40" s="194">
        <f>IF($T40="",0,'General Inputs'!N$22)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/>
      <c r="D41" s="161"/>
      <c r="E41" s="71" t="s">
        <v>34</v>
      </c>
      <c r="F41" s="71"/>
      <c r="G41" s="92"/>
      <c r="H41" s="93">
        <f t="shared" si="1"/>
        <v>0</v>
      </c>
      <c r="I41" s="162"/>
      <c r="J41" s="93">
        <f t="shared" si="2"/>
        <v>0</v>
      </c>
      <c r="K41" s="162"/>
      <c r="L41" s="162" t="str">
        <f t="shared" si="4"/>
        <v/>
      </c>
      <c r="M41" s="39"/>
      <c r="N41" s="163">
        <f t="shared" si="5"/>
        <v>0</v>
      </c>
      <c r="O41" s="163">
        <f t="shared" si="6"/>
        <v>0</v>
      </c>
      <c r="P41" s="163">
        <f t="shared" si="7"/>
        <v>0</v>
      </c>
      <c r="Q41" s="163">
        <f t="shared" si="8"/>
        <v>0</v>
      </c>
      <c r="R41" s="163">
        <f t="shared" si="9"/>
        <v>0</v>
      </c>
      <c r="S41" s="39"/>
      <c r="T41" s="164"/>
      <c r="U41" s="165">
        <f>ROUND(ROUND(T41,2)*(1+'General Inputs'!K$20)*(1-Z41)+'General Inputs'!K$27,2)</f>
        <v>0</v>
      </c>
      <c r="V41" s="165">
        <f>ROUND(ROUND(U41,2)*(1+'General Inputs'!L$20)*(1-AA41)+'General Inputs'!L$27,2)</f>
        <v>0</v>
      </c>
      <c r="W41" s="165">
        <f>ROUND(ROUND(V41,2)*(1+'General Inputs'!M$20)*(1-AB41)+'General Inputs'!M$27,2)</f>
        <v>0</v>
      </c>
      <c r="X41" s="165">
        <f>ROUND(ROUND(W41,2)*(1+'General Inputs'!N$20)*(1-AC41)+'General Inputs'!N$27,2)</f>
        <v>0</v>
      </c>
      <c r="Y41" s="166"/>
      <c r="Z41" s="194">
        <f>IF($T41="",0,'General Inputs'!K$22)</f>
        <v>0</v>
      </c>
      <c r="AA41" s="194">
        <f>IF($T41="",0,'General Inputs'!L$22)</f>
        <v>0</v>
      </c>
      <c r="AB41" s="194">
        <f>IF($T41="",0,'General Inputs'!M$22)</f>
        <v>0</v>
      </c>
      <c r="AC41" s="194">
        <f>IF($T41="",0,'General Inputs'!N$22)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/>
      <c r="D42" s="161"/>
      <c r="E42" s="71" t="s">
        <v>34</v>
      </c>
      <c r="F42" s="71"/>
      <c r="G42" s="92"/>
      <c r="H42" s="93">
        <f t="shared" si="1"/>
        <v>0</v>
      </c>
      <c r="I42" s="162"/>
      <c r="J42" s="93">
        <f t="shared" si="2"/>
        <v>0</v>
      </c>
      <c r="K42" s="162"/>
      <c r="L42" s="162" t="str">
        <f t="shared" si="4"/>
        <v/>
      </c>
      <c r="M42" s="39"/>
      <c r="N42" s="163">
        <f t="shared" si="5"/>
        <v>0</v>
      </c>
      <c r="O42" s="163">
        <f t="shared" si="6"/>
        <v>0</v>
      </c>
      <c r="P42" s="163">
        <f t="shared" si="7"/>
        <v>0</v>
      </c>
      <c r="Q42" s="163">
        <f t="shared" si="8"/>
        <v>0</v>
      </c>
      <c r="R42" s="163">
        <f t="shared" si="9"/>
        <v>0</v>
      </c>
      <c r="S42" s="39"/>
      <c r="T42" s="164"/>
      <c r="U42" s="165">
        <f>ROUND(ROUND(T42,2)*(1+'General Inputs'!K$20)*(1-Z42)+'General Inputs'!K$27,2)</f>
        <v>0</v>
      </c>
      <c r="V42" s="165">
        <f>ROUND(ROUND(U42,2)*(1+'General Inputs'!L$20)*(1-AA42)+'General Inputs'!L$27,2)</f>
        <v>0</v>
      </c>
      <c r="W42" s="165">
        <f>ROUND(ROUND(V42,2)*(1+'General Inputs'!M$20)*(1-AB42)+'General Inputs'!M$27,2)</f>
        <v>0</v>
      </c>
      <c r="X42" s="165">
        <f>ROUND(ROUND(W42,2)*(1+'General Inputs'!N$20)*(1-AC42)+'General Inputs'!N$27,2)</f>
        <v>0</v>
      </c>
      <c r="Y42" s="166"/>
      <c r="Z42" s="194">
        <f>IF($T42="",0,'General Inputs'!K$22)</f>
        <v>0</v>
      </c>
      <c r="AA42" s="194">
        <f>IF($T42="",0,'General Inputs'!L$22)</f>
        <v>0</v>
      </c>
      <c r="AB42" s="194">
        <f>IF($T42="",0,'General Inputs'!M$22)</f>
        <v>0</v>
      </c>
      <c r="AC42" s="194">
        <f>IF($T42="",0,'General Inputs'!N$22)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/>
      <c r="D43" s="161"/>
      <c r="E43" s="71" t="s">
        <v>34</v>
      </c>
      <c r="F43" s="71"/>
      <c r="G43" s="92"/>
      <c r="H43" s="93">
        <f t="shared" si="1"/>
        <v>0</v>
      </c>
      <c r="I43" s="162"/>
      <c r="J43" s="93">
        <f t="shared" si="2"/>
        <v>0</v>
      </c>
      <c r="K43" s="162"/>
      <c r="L43" s="162" t="str">
        <f t="shared" si="4"/>
        <v/>
      </c>
      <c r="M43" s="39"/>
      <c r="N43" s="163">
        <f t="shared" si="5"/>
        <v>0</v>
      </c>
      <c r="O43" s="163">
        <f t="shared" si="6"/>
        <v>0</v>
      </c>
      <c r="P43" s="163">
        <f t="shared" si="7"/>
        <v>0</v>
      </c>
      <c r="Q43" s="163">
        <f t="shared" si="8"/>
        <v>0</v>
      </c>
      <c r="R43" s="163">
        <f t="shared" si="9"/>
        <v>0</v>
      </c>
      <c r="S43" s="39"/>
      <c r="T43" s="164"/>
      <c r="U43" s="165">
        <f>ROUND(ROUND(T43,2)*(1+'General Inputs'!K$20)*(1-Z43)+'General Inputs'!K$27,2)</f>
        <v>0</v>
      </c>
      <c r="V43" s="165">
        <f>ROUND(ROUND(U43,2)*(1+'General Inputs'!L$20)*(1-AA43)+'General Inputs'!L$27,2)</f>
        <v>0</v>
      </c>
      <c r="W43" s="165">
        <f>ROUND(ROUND(V43,2)*(1+'General Inputs'!M$20)*(1-AB43)+'General Inputs'!M$27,2)</f>
        <v>0</v>
      </c>
      <c r="X43" s="165">
        <f>ROUND(ROUND(W43,2)*(1+'General Inputs'!N$20)*(1-AC43)+'General Inputs'!N$27,2)</f>
        <v>0</v>
      </c>
      <c r="Y43" s="166"/>
      <c r="Z43" s="194">
        <f>IF($T43="",0,'General Inputs'!K$22)</f>
        <v>0</v>
      </c>
      <c r="AA43" s="194">
        <f>IF($T43="",0,'General Inputs'!L$22)</f>
        <v>0</v>
      </c>
      <c r="AB43" s="194">
        <f>IF($T43="",0,'General Inputs'!M$22)</f>
        <v>0</v>
      </c>
      <c r="AC43" s="194">
        <f>IF($T43="",0,'General Inputs'!N$22)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/>
      <c r="D44" s="161"/>
      <c r="E44" s="71" t="s">
        <v>34</v>
      </c>
      <c r="F44" s="71"/>
      <c r="G44" s="92"/>
      <c r="H44" s="93">
        <f t="shared" si="1"/>
        <v>0</v>
      </c>
      <c r="I44" s="162"/>
      <c r="J44" s="93">
        <f t="shared" si="2"/>
        <v>0</v>
      </c>
      <c r="K44" s="162"/>
      <c r="L44" s="162" t="str">
        <f t="shared" si="4"/>
        <v/>
      </c>
      <c r="M44" s="39"/>
      <c r="N44" s="163">
        <f t="shared" si="5"/>
        <v>0</v>
      </c>
      <c r="O44" s="163">
        <f t="shared" si="6"/>
        <v>0</v>
      </c>
      <c r="P44" s="163">
        <f t="shared" si="7"/>
        <v>0</v>
      </c>
      <c r="Q44" s="163">
        <f t="shared" si="8"/>
        <v>0</v>
      </c>
      <c r="R44" s="163">
        <f t="shared" si="9"/>
        <v>0</v>
      </c>
      <c r="S44" s="39"/>
      <c r="T44" s="164"/>
      <c r="U44" s="165">
        <f>ROUND(ROUND(T44,2)*(1+'General Inputs'!K$20)*(1-Z44)+'General Inputs'!K$27,2)</f>
        <v>0</v>
      </c>
      <c r="V44" s="165">
        <f>ROUND(ROUND(U44,2)*(1+'General Inputs'!L$20)*(1-AA44)+'General Inputs'!L$27,2)</f>
        <v>0</v>
      </c>
      <c r="W44" s="165">
        <f>ROUND(ROUND(V44,2)*(1+'General Inputs'!M$20)*(1-AB44)+'General Inputs'!M$27,2)</f>
        <v>0</v>
      </c>
      <c r="X44" s="165">
        <f>ROUND(ROUND(W44,2)*(1+'General Inputs'!N$20)*(1-AC44)+'General Inputs'!N$27,2)</f>
        <v>0</v>
      </c>
      <c r="Y44" s="166"/>
      <c r="Z44" s="194">
        <f>IF($T44="",0,'General Inputs'!K$22)</f>
        <v>0</v>
      </c>
      <c r="AA44" s="194">
        <f>IF($T44="",0,'General Inputs'!L$22)</f>
        <v>0</v>
      </c>
      <c r="AB44" s="194">
        <f>IF($T44="",0,'General Inputs'!M$22)</f>
        <v>0</v>
      </c>
      <c r="AC44" s="194">
        <f>IF($T44="",0,'General Inputs'!N$22)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/>
      <c r="D45" s="161"/>
      <c r="E45" s="71" t="s">
        <v>34</v>
      </c>
      <c r="F45" s="71"/>
      <c r="G45" s="92"/>
      <c r="H45" s="93">
        <f t="shared" si="1"/>
        <v>0</v>
      </c>
      <c r="I45" s="162"/>
      <c r="J45" s="93">
        <f t="shared" si="2"/>
        <v>0</v>
      </c>
      <c r="K45" s="162"/>
      <c r="L45" s="162" t="str">
        <f t="shared" si="4"/>
        <v/>
      </c>
      <c r="M45" s="39"/>
      <c r="N45" s="163">
        <f t="shared" si="5"/>
        <v>0</v>
      </c>
      <c r="O45" s="163">
        <f t="shared" si="6"/>
        <v>0</v>
      </c>
      <c r="P45" s="163">
        <f t="shared" si="7"/>
        <v>0</v>
      </c>
      <c r="Q45" s="163">
        <f t="shared" si="8"/>
        <v>0</v>
      </c>
      <c r="R45" s="163">
        <f t="shared" si="9"/>
        <v>0</v>
      </c>
      <c r="S45" s="39"/>
      <c r="T45" s="164"/>
      <c r="U45" s="165">
        <f>ROUND(ROUND(T45,2)*(1+'General Inputs'!K$20)*(1-Z45)+'General Inputs'!K$27,2)</f>
        <v>0</v>
      </c>
      <c r="V45" s="165">
        <f>ROUND(ROUND(U45,2)*(1+'General Inputs'!L$20)*(1-AA45)+'General Inputs'!L$27,2)</f>
        <v>0</v>
      </c>
      <c r="W45" s="165">
        <f>ROUND(ROUND(V45,2)*(1+'General Inputs'!M$20)*(1-AB45)+'General Inputs'!M$27,2)</f>
        <v>0</v>
      </c>
      <c r="X45" s="165">
        <f>ROUND(ROUND(W45,2)*(1+'General Inputs'!N$20)*(1-AC45)+'General Inputs'!N$27,2)</f>
        <v>0</v>
      </c>
      <c r="Y45" s="166"/>
      <c r="Z45" s="194">
        <f>IF($T45="",0,'General Inputs'!K$22)</f>
        <v>0</v>
      </c>
      <c r="AA45" s="194">
        <f>IF($T45="",0,'General Inputs'!L$22)</f>
        <v>0</v>
      </c>
      <c r="AB45" s="194">
        <f>IF($T45="",0,'General Inputs'!M$22)</f>
        <v>0</v>
      </c>
      <c r="AC45" s="194">
        <f>IF($T45="",0,'General Inputs'!N$22)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/>
      <c r="D46" s="161"/>
      <c r="E46" s="71" t="s">
        <v>34</v>
      </c>
      <c r="F46" s="71"/>
      <c r="G46" s="92"/>
      <c r="H46" s="93">
        <f t="shared" si="1"/>
        <v>0</v>
      </c>
      <c r="I46" s="162"/>
      <c r="J46" s="93">
        <f t="shared" si="2"/>
        <v>0</v>
      </c>
      <c r="K46" s="162"/>
      <c r="L46" s="162" t="str">
        <f t="shared" si="4"/>
        <v/>
      </c>
      <c r="M46" s="39"/>
      <c r="N46" s="163">
        <f t="shared" si="5"/>
        <v>0</v>
      </c>
      <c r="O46" s="163">
        <f t="shared" si="6"/>
        <v>0</v>
      </c>
      <c r="P46" s="163">
        <f t="shared" si="7"/>
        <v>0</v>
      </c>
      <c r="Q46" s="163">
        <f t="shared" si="8"/>
        <v>0</v>
      </c>
      <c r="R46" s="163">
        <f t="shared" si="9"/>
        <v>0</v>
      </c>
      <c r="S46" s="39"/>
      <c r="T46" s="164"/>
      <c r="U46" s="165">
        <f>ROUND(ROUND(T46,2)*(1+'General Inputs'!K$20)*(1-Z46)+'General Inputs'!K$27,2)</f>
        <v>0</v>
      </c>
      <c r="V46" s="165">
        <f>ROUND(ROUND(U46,2)*(1+'General Inputs'!L$20)*(1-AA46)+'General Inputs'!L$27,2)</f>
        <v>0</v>
      </c>
      <c r="W46" s="165">
        <f>ROUND(ROUND(V46,2)*(1+'General Inputs'!M$20)*(1-AB46)+'General Inputs'!M$27,2)</f>
        <v>0</v>
      </c>
      <c r="X46" s="165">
        <f>ROUND(ROUND(W46,2)*(1+'General Inputs'!N$20)*(1-AC46)+'General Inputs'!N$27,2)</f>
        <v>0</v>
      </c>
      <c r="Y46" s="166"/>
      <c r="Z46" s="194">
        <f>IF($T46="",0,'General Inputs'!K$22)</f>
        <v>0</v>
      </c>
      <c r="AA46" s="194">
        <f>IF($T46="",0,'General Inputs'!L$22)</f>
        <v>0</v>
      </c>
      <c r="AB46" s="194">
        <f>IF($T46="",0,'General Inputs'!M$22)</f>
        <v>0</v>
      </c>
      <c r="AC46" s="194">
        <f>IF($T46="",0,'General Inputs'!N$22)</f>
        <v>0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/>
      <c r="D47" s="161"/>
      <c r="E47" s="71" t="s">
        <v>34</v>
      </c>
      <c r="F47" s="71"/>
      <c r="G47" s="92"/>
      <c r="H47" s="93">
        <f t="shared" si="1"/>
        <v>0</v>
      </c>
      <c r="I47" s="162"/>
      <c r="J47" s="93">
        <f t="shared" si="2"/>
        <v>0</v>
      </c>
      <c r="K47" s="162"/>
      <c r="L47" s="162" t="str">
        <f t="shared" si="4"/>
        <v/>
      </c>
      <c r="M47" s="39"/>
      <c r="N47" s="163">
        <f t="shared" si="5"/>
        <v>0</v>
      </c>
      <c r="O47" s="163">
        <f t="shared" si="6"/>
        <v>0</v>
      </c>
      <c r="P47" s="163">
        <f t="shared" si="7"/>
        <v>0</v>
      </c>
      <c r="Q47" s="163">
        <f t="shared" si="8"/>
        <v>0</v>
      </c>
      <c r="R47" s="163">
        <f t="shared" si="9"/>
        <v>0</v>
      </c>
      <c r="S47" s="39"/>
      <c r="T47" s="164"/>
      <c r="U47" s="165">
        <f>ROUND(ROUND(T47,2)*(1+'General Inputs'!K$20)*(1-Z47)+'General Inputs'!K$27,2)</f>
        <v>0</v>
      </c>
      <c r="V47" s="165">
        <f>ROUND(ROUND(U47,2)*(1+'General Inputs'!L$20)*(1-AA47)+'General Inputs'!L$27,2)</f>
        <v>0</v>
      </c>
      <c r="W47" s="165">
        <f>ROUND(ROUND(V47,2)*(1+'General Inputs'!M$20)*(1-AB47)+'General Inputs'!M$27,2)</f>
        <v>0</v>
      </c>
      <c r="X47" s="165">
        <f>ROUND(ROUND(W47,2)*(1+'General Inputs'!N$20)*(1-AC47)+'General Inputs'!N$27,2)</f>
        <v>0</v>
      </c>
      <c r="Y47" s="166"/>
      <c r="Z47" s="194">
        <f>IF($T47="",0,'General Inputs'!K$22)</f>
        <v>0</v>
      </c>
      <c r="AA47" s="194">
        <f>IF($T47="",0,'General Inputs'!L$22)</f>
        <v>0</v>
      </c>
      <c r="AB47" s="194">
        <f>IF($T47="",0,'General Inputs'!M$22)</f>
        <v>0</v>
      </c>
      <c r="AC47" s="194">
        <f>IF($T47="",0,'General Inputs'!N$22)</f>
        <v>0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/>
      <c r="D48" s="161"/>
      <c r="E48" s="71" t="s">
        <v>34</v>
      </c>
      <c r="F48" s="71"/>
      <c r="G48" s="92"/>
      <c r="H48" s="93">
        <f t="shared" si="1"/>
        <v>0</v>
      </c>
      <c r="I48" s="162"/>
      <c r="J48" s="93">
        <f t="shared" si="2"/>
        <v>0</v>
      </c>
      <c r="K48" s="162"/>
      <c r="L48" s="162" t="str">
        <f t="shared" si="4"/>
        <v/>
      </c>
      <c r="M48" s="39"/>
      <c r="N48" s="163">
        <f t="shared" si="5"/>
        <v>0</v>
      </c>
      <c r="O48" s="163">
        <f t="shared" si="6"/>
        <v>0</v>
      </c>
      <c r="P48" s="163">
        <f t="shared" si="7"/>
        <v>0</v>
      </c>
      <c r="Q48" s="163">
        <f t="shared" si="8"/>
        <v>0</v>
      </c>
      <c r="R48" s="163">
        <f t="shared" si="9"/>
        <v>0</v>
      </c>
      <c r="S48" s="39"/>
      <c r="T48" s="164"/>
      <c r="U48" s="165">
        <f>ROUND(ROUND(T48,2)*(1+'General Inputs'!K$20)*(1-Z48)+'General Inputs'!K$27,2)</f>
        <v>0</v>
      </c>
      <c r="V48" s="165">
        <f>ROUND(ROUND(U48,2)*(1+'General Inputs'!L$20)*(1-AA48)+'General Inputs'!L$27,2)</f>
        <v>0</v>
      </c>
      <c r="W48" s="165">
        <f>ROUND(ROUND(V48,2)*(1+'General Inputs'!M$20)*(1-AB48)+'General Inputs'!M$27,2)</f>
        <v>0</v>
      </c>
      <c r="X48" s="165">
        <f>ROUND(ROUND(W48,2)*(1+'General Inputs'!N$20)*(1-AC48)+'General Inputs'!N$27,2)</f>
        <v>0</v>
      </c>
      <c r="Y48" s="166"/>
      <c r="Z48" s="194">
        <f>IF($T48="",0,'General Inputs'!K$22)</f>
        <v>0</v>
      </c>
      <c r="AA48" s="194">
        <f>IF($T48="",0,'General Inputs'!L$22)</f>
        <v>0</v>
      </c>
      <c r="AB48" s="194">
        <f>IF($T48="",0,'General Inputs'!M$22)</f>
        <v>0</v>
      </c>
      <c r="AC48" s="194">
        <f>IF($T48="",0,'General Inputs'!N$22)</f>
        <v>0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/>
      <c r="D49" s="161"/>
      <c r="E49" s="71" t="s">
        <v>34</v>
      </c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IF($T49="",0,'General Inputs'!K$22)</f>
        <v>0</v>
      </c>
      <c r="AA49" s="194">
        <f>IF($T49="",0,'General Inputs'!L$22)</f>
        <v>0</v>
      </c>
      <c r="AB49" s="194">
        <f>IF($T49="",0,'General Inputs'!M$22)</f>
        <v>0</v>
      </c>
      <c r="AC49" s="194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IF($T50="",0,'General Inputs'!K$22)</f>
        <v>0</v>
      </c>
      <c r="AA50" s="194">
        <f>IF($T50="",0,'General Inputs'!L$22)</f>
        <v>0</v>
      </c>
      <c r="AB50" s="194">
        <f>IF($T50="",0,'General Inputs'!M$22)</f>
        <v>0</v>
      </c>
      <c r="AC50" s="194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5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4">
        <f>IF($T51="",0,'General Inputs'!K$22)</f>
        <v>0</v>
      </c>
      <c r="AA51" s="194">
        <f>IF($T51="",0,'General Inputs'!L$22)</f>
        <v>0</v>
      </c>
      <c r="AB51" s="194">
        <f>IF($T51="",0,'General Inputs'!M$22)</f>
        <v>0</v>
      </c>
      <c r="AC51" s="194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IF($T52="",0,'General Inputs'!K$22)</f>
        <v>0</v>
      </c>
      <c r="AA52" s="194">
        <f>IF($T52="",0,'General Inputs'!L$22)</f>
        <v>0</v>
      </c>
      <c r="AB52" s="194">
        <f>IF($T52="",0,'General Inputs'!M$22)</f>
        <v>0</v>
      </c>
      <c r="AC52" s="194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IF($T53="",0,'General Inputs'!K$22)</f>
        <v>0</v>
      </c>
      <c r="AA53" s="194">
        <f>IF($T53="",0,'General Inputs'!L$22)</f>
        <v>0</v>
      </c>
      <c r="AB53" s="194">
        <f>IF($T53="",0,'General Inputs'!M$22)</f>
        <v>0</v>
      </c>
      <c r="AC53" s="194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IF($T54="",0,'General Inputs'!K$22)</f>
        <v>0</v>
      </c>
      <c r="AA54" s="194">
        <f>IF($T54="",0,'General Inputs'!L$22)</f>
        <v>0</v>
      </c>
      <c r="AB54" s="194">
        <f>IF($T54="",0,'General Inputs'!M$22)</f>
        <v>0</v>
      </c>
      <c r="AC54" s="194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4">
        <f>IF($T55="",0,'General Inputs'!K$22)</f>
        <v>0</v>
      </c>
      <c r="AA55" s="194">
        <f>IF($T55="",0,'General Inputs'!L$22)</f>
        <v>0</v>
      </c>
      <c r="AB55" s="194">
        <f>IF($T55="",0,'General Inputs'!M$22)</f>
        <v>0</v>
      </c>
      <c r="AC55" s="194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5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IF($T56="",0,'General Inputs'!K$22)</f>
        <v>0</v>
      </c>
      <c r="AA56" s="194">
        <f>IF($T56="",0,'General Inputs'!L$22)</f>
        <v>0</v>
      </c>
      <c r="AB56" s="194">
        <f>IF($T56="",0,'General Inputs'!M$22)</f>
        <v>0</v>
      </c>
      <c r="AC56" s="194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IF($T59="",0,'General Inputs'!K$22)</f>
        <v>0</v>
      </c>
      <c r="AA59" s="194">
        <f>IF($T59="",0,'General Inputs'!L$22)</f>
        <v>0</v>
      </c>
      <c r="AB59" s="194">
        <f>IF($T59="",0,'General Inputs'!M$22)</f>
        <v>0</v>
      </c>
      <c r="AC59" s="194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IF($T60="",0,'General Inputs'!K$22)</f>
        <v>0</v>
      </c>
      <c r="AA60" s="194">
        <f>IF($T60="",0,'General Inputs'!L$22)</f>
        <v>0</v>
      </c>
      <c r="AB60" s="194">
        <f>IF($T60="",0,'General Inputs'!M$22)</f>
        <v>0</v>
      </c>
      <c r="AC60" s="194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IF($T61="",0,'General Inputs'!K$22)</f>
        <v>0</v>
      </c>
      <c r="AA61" s="194">
        <f>IF($T61="",0,'General Inputs'!L$22)</f>
        <v>0</v>
      </c>
      <c r="AB61" s="194">
        <f>IF($T61="",0,'General Inputs'!M$22)</f>
        <v>0</v>
      </c>
      <c r="AC61" s="194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IF($T62="",0,'General Inputs'!K$22)</f>
        <v>0</v>
      </c>
      <c r="AA62" s="194">
        <f>IF($T62="",0,'General Inputs'!L$22)</f>
        <v>0</v>
      </c>
      <c r="AB62" s="194">
        <f>IF($T62="",0,'General Inputs'!M$22)</f>
        <v>0</v>
      </c>
      <c r="AC62" s="194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IF($T65="",0,'General Inputs'!K$22)</f>
        <v>0</v>
      </c>
      <c r="AA65" s="194">
        <f>IF($T65="",0,'General Inputs'!L$22)</f>
        <v>0</v>
      </c>
      <c r="AB65" s="194">
        <f>IF($T65="",0,'General Inputs'!M$22)</f>
        <v>0</v>
      </c>
      <c r="AC65" s="194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IF($T71="",0,'General Inputs'!K$22)</f>
        <v>0</v>
      </c>
      <c r="AA71" s="194">
        <f>IF($T71="",0,'General Inputs'!L$22)</f>
        <v>0</v>
      </c>
      <c r="AB71" s="194">
        <f>IF($T71="",0,'General Inputs'!M$22)</f>
        <v>0</v>
      </c>
      <c r="AC71" s="194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IF($T72="",0,'General Inputs'!K$22)</f>
        <v>0</v>
      </c>
      <c r="AA72" s="194">
        <f>IF($T72="",0,'General Inputs'!L$22)</f>
        <v>0</v>
      </c>
      <c r="AB72" s="194">
        <f>IF($T72="",0,'General Inputs'!M$22)</f>
        <v>0</v>
      </c>
      <c r="AC72" s="194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IF($T73="",0,'General Inputs'!K$22)</f>
        <v>0</v>
      </c>
      <c r="AA73" s="194">
        <f>IF($T73="",0,'General Inputs'!L$22)</f>
        <v>0</v>
      </c>
      <c r="AB73" s="194">
        <f>IF($T73="",0,'General Inputs'!M$22)</f>
        <v>0</v>
      </c>
      <c r="AC73" s="194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IF($T74="",0,'General Inputs'!K$22)</f>
        <v>0</v>
      </c>
      <c r="AA74" s="194">
        <f>IF($T74="",0,'General Inputs'!L$22)</f>
        <v>0</v>
      </c>
      <c r="AB74" s="194">
        <f>IF($T74="",0,'General Inputs'!M$22)</f>
        <v>0</v>
      </c>
      <c r="AC74" s="194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IF($T80="",0,'General Inputs'!K$22)</f>
        <v>0</v>
      </c>
      <c r="AA80" s="194">
        <f>IF($T80="",0,'General Inputs'!L$22)</f>
        <v>0</v>
      </c>
      <c r="AB80" s="194">
        <f>IF($T80="",0,'General Inputs'!M$22)</f>
        <v>0</v>
      </c>
      <c r="AC80" s="194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IF($T81="",0,'General Inputs'!K$22)</f>
        <v>0</v>
      </c>
      <c r="AA81" s="194">
        <f>IF($T81="",0,'General Inputs'!L$22)</f>
        <v>0</v>
      </c>
      <c r="AB81" s="194">
        <f>IF($T81="",0,'General Inputs'!M$22)</f>
        <v>0</v>
      </c>
      <c r="AC81" s="194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IF($T82="",0,'General Inputs'!K$22)</f>
        <v>0</v>
      </c>
      <c r="AA82" s="194">
        <f>IF($T82="",0,'General Inputs'!L$22)</f>
        <v>0</v>
      </c>
      <c r="AB82" s="194">
        <f>IF($T82="",0,'General Inputs'!M$22)</f>
        <v>0</v>
      </c>
      <c r="AC82" s="194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IF($T85="",0,'General Inputs'!K$22)</f>
        <v>0</v>
      </c>
      <c r="AA85" s="194">
        <f>IF($T85="",0,'General Inputs'!L$22)</f>
        <v>0</v>
      </c>
      <c r="AB85" s="194">
        <f>IF($T85="",0,'General Inputs'!M$22)</f>
        <v>0</v>
      </c>
      <c r="AC85" s="194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IF($T88="",0,'General Inputs'!K$22)</f>
        <v>0</v>
      </c>
      <c r="AA88" s="194">
        <f>IF($T88="",0,'General Inputs'!L$22)</f>
        <v>0</v>
      </c>
      <c r="AB88" s="194">
        <f>IF($T88="",0,'General Inputs'!M$22)</f>
        <v>0</v>
      </c>
      <c r="AC88" s="194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IF($T95="",0,'General Inputs'!K$22)</f>
        <v>0</v>
      </c>
      <c r="AA95" s="194">
        <f>IF($T95="",0,'General Inputs'!L$22)</f>
        <v>0</v>
      </c>
      <c r="AB95" s="194">
        <f>IF($T95="",0,'General Inputs'!M$22)</f>
        <v>0</v>
      </c>
      <c r="AC95" s="194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IF($T96="",0,'General Inputs'!K$22)</f>
        <v>0</v>
      </c>
      <c r="AA96" s="194">
        <f>IF($T96="",0,'General Inputs'!L$22)</f>
        <v>0</v>
      </c>
      <c r="AB96" s="194">
        <f>IF($T96="",0,'General Inputs'!M$22)</f>
        <v>0</v>
      </c>
      <c r="AC96" s="194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IF($T104="",0,'General Inputs'!K$22)</f>
        <v>0</v>
      </c>
      <c r="AA104" s="194">
        <f>IF($T104="",0,'General Inputs'!L$22)</f>
        <v>0</v>
      </c>
      <c r="AB104" s="194">
        <f>IF($T104="",0,'General Inputs'!M$22)</f>
        <v>0</v>
      </c>
      <c r="AC104" s="194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IF($T107="",0,'General Inputs'!K$22)</f>
        <v>0</v>
      </c>
      <c r="AA107" s="194">
        <f>IF($T107="",0,'General Inputs'!L$22)</f>
        <v>0</v>
      </c>
      <c r="AB107" s="194">
        <f>IF($T107="",0,'General Inputs'!M$22)</f>
        <v>0</v>
      </c>
      <c r="AC107" s="194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IF($T111="",0,'General Inputs'!K$22)</f>
        <v>0</v>
      </c>
      <c r="AA111" s="194">
        <f>IF($T111="",0,'General Inputs'!L$22)</f>
        <v>0</v>
      </c>
      <c r="AB111" s="194">
        <f>IF($T111="",0,'General Inputs'!M$22)</f>
        <v>0</v>
      </c>
      <c r="AC111" s="194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IF($T115="",0,'General Inputs'!K$22)</f>
        <v>0</v>
      </c>
      <c r="AA115" s="194">
        <f>IF($T115="",0,'General Inputs'!L$22)</f>
        <v>0</v>
      </c>
      <c r="AB115" s="194">
        <f>IF($T115="",0,'General Inputs'!M$22)</f>
        <v>0</v>
      </c>
      <c r="AC115" s="194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IF($T118="",0,'General Inputs'!K$22)</f>
        <v>0</v>
      </c>
      <c r="AA118" s="194">
        <f>IF($T118="",0,'General Inputs'!L$22)</f>
        <v>0</v>
      </c>
      <c r="AB118" s="194">
        <f>IF($T118="",0,'General Inputs'!M$22)</f>
        <v>0</v>
      </c>
      <c r="AC118" s="194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IF($T119="",0,'General Inputs'!K$22)</f>
        <v>0</v>
      </c>
      <c r="AA119" s="194">
        <f>IF($T119="",0,'General Inputs'!L$22)</f>
        <v>0</v>
      </c>
      <c r="AB119" s="194">
        <f>IF($T119="",0,'General Inputs'!M$22)</f>
        <v>0</v>
      </c>
      <c r="AC119" s="194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IF($T120="",0,'General Inputs'!K$22)</f>
        <v>0</v>
      </c>
      <c r="AA120" s="194">
        <f>IF($T120="",0,'General Inputs'!L$22)</f>
        <v>0</v>
      </c>
      <c r="AB120" s="194">
        <f>IF($T120="",0,'General Inputs'!M$22)</f>
        <v>0</v>
      </c>
      <c r="AC120" s="194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IF($T125="",0,'General Inputs'!K$22)</f>
        <v>0</v>
      </c>
      <c r="AA125" s="194">
        <f>IF($T125="",0,'General Inputs'!L$22)</f>
        <v>0</v>
      </c>
      <c r="AB125" s="194">
        <f>IF($T125="",0,'General Inputs'!M$22)</f>
        <v>0</v>
      </c>
      <c r="AC125" s="194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IF($T126="",0,'General Inputs'!K$22)</f>
        <v>0</v>
      </c>
      <c r="AA126" s="194">
        <f>IF($T126="",0,'General Inputs'!L$22)</f>
        <v>0</v>
      </c>
      <c r="AB126" s="194">
        <f>IF($T126="",0,'General Inputs'!M$22)</f>
        <v>0</v>
      </c>
      <c r="AC126" s="194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IF($T129="",0,'General Inputs'!K$22)</f>
        <v>0</v>
      </c>
      <c r="AA129" s="194">
        <f>IF($T129="",0,'General Inputs'!L$22)</f>
        <v>0</v>
      </c>
      <c r="AB129" s="194">
        <f>IF($T129="",0,'General Inputs'!M$22)</f>
        <v>0</v>
      </c>
      <c r="AC129" s="194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IF($T130="",0,'General Inputs'!K$22)</f>
        <v>0</v>
      </c>
      <c r="AA130" s="194">
        <f>IF($T130="",0,'General Inputs'!L$22)</f>
        <v>0</v>
      </c>
      <c r="AB130" s="194">
        <f>IF($T130="",0,'General Inputs'!M$22)</f>
        <v>0</v>
      </c>
      <c r="AC130" s="194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IF($T133="",0,'General Inputs'!K$22)</f>
        <v>0</v>
      </c>
      <c r="AA133" s="194">
        <f>IF($T133="",0,'General Inputs'!L$22)</f>
        <v>0</v>
      </c>
      <c r="AB133" s="194">
        <f>IF($T133="",0,'General Inputs'!M$22)</f>
        <v>0</v>
      </c>
      <c r="AC133" s="194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IF($T134="",0,'General Inputs'!K$22)</f>
        <v>0</v>
      </c>
      <c r="AA134" s="194">
        <f>IF($T134="",0,'General Inputs'!L$22)</f>
        <v>0</v>
      </c>
      <c r="AB134" s="194">
        <f>IF($T134="",0,'General Inputs'!M$22)</f>
        <v>0</v>
      </c>
      <c r="AC134" s="194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IF($T135="",0,'General Inputs'!K$22)</f>
        <v>0</v>
      </c>
      <c r="AA135" s="194">
        <f>IF($T135="",0,'General Inputs'!L$22)</f>
        <v>0</v>
      </c>
      <c r="AB135" s="194">
        <f>IF($T135="",0,'General Inputs'!M$22)</f>
        <v>0</v>
      </c>
      <c r="AC135" s="194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IF($T136="",0,'General Inputs'!K$22)</f>
        <v>0</v>
      </c>
      <c r="AA136" s="194">
        <f>IF($T136="",0,'General Inputs'!L$22)</f>
        <v>0</v>
      </c>
      <c r="AB136" s="194">
        <f>IF($T136="",0,'General Inputs'!M$22)</f>
        <v>0</v>
      </c>
      <c r="AC136" s="194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IF($T139="",0,'General Inputs'!K$22)</f>
        <v>0</v>
      </c>
      <c r="AA139" s="194">
        <f>IF($T139="",0,'General Inputs'!L$22)</f>
        <v>0</v>
      </c>
      <c r="AB139" s="194">
        <f>IF($T139="",0,'General Inputs'!M$22)</f>
        <v>0</v>
      </c>
      <c r="AC139" s="194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IF($T140="",0,'General Inputs'!K$22)</f>
        <v>0</v>
      </c>
      <c r="AA140" s="194">
        <f>IF($T140="",0,'General Inputs'!L$22)</f>
        <v>0</v>
      </c>
      <c r="AB140" s="194">
        <f>IF($T140="",0,'General Inputs'!M$22)</f>
        <v>0</v>
      </c>
      <c r="AC140" s="194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IF($T143="",0,'General Inputs'!K$22)</f>
        <v>0</v>
      </c>
      <c r="AA143" s="194">
        <f>IF($T143="",0,'General Inputs'!L$22)</f>
        <v>0</v>
      </c>
      <c r="AB143" s="194">
        <f>IF($T143="",0,'General Inputs'!M$22)</f>
        <v>0</v>
      </c>
      <c r="AC143" s="194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IF($T144="",0,'General Inputs'!K$22)</f>
        <v>0</v>
      </c>
      <c r="AA144" s="194">
        <f>IF($T144="",0,'General Inputs'!L$22)</f>
        <v>0</v>
      </c>
      <c r="AB144" s="194">
        <f>IF($T144="",0,'General Inputs'!M$22)</f>
        <v>0</v>
      </c>
      <c r="AC144" s="194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IF($T147="",0,'General Inputs'!K$22)</f>
        <v>0</v>
      </c>
      <c r="AA147" s="194">
        <f>IF($T147="",0,'General Inputs'!L$22)</f>
        <v>0</v>
      </c>
      <c r="AB147" s="194">
        <f>IF($T147="",0,'General Inputs'!M$22)</f>
        <v>0</v>
      </c>
      <c r="AC147" s="194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IF($T148="",0,'General Inputs'!K$22)</f>
        <v>0</v>
      </c>
      <c r="AA148" s="194">
        <f>IF($T148="",0,'General Inputs'!L$22)</f>
        <v>0</v>
      </c>
      <c r="AB148" s="194">
        <f>IF($T148="",0,'General Inputs'!M$22)</f>
        <v>0</v>
      </c>
      <c r="AC148" s="194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IF($T152="",0,'General Inputs'!K$22)</f>
        <v>0</v>
      </c>
      <c r="AA152" s="194">
        <f>IF($T152="",0,'General Inputs'!L$22)</f>
        <v>0</v>
      </c>
      <c r="AB152" s="194">
        <f>IF($T152="",0,'General Inputs'!M$22)</f>
        <v>0</v>
      </c>
      <c r="AC152" s="194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IF($T160="",0,'General Inputs'!K$22)</f>
        <v>0</v>
      </c>
      <c r="AA160" s="194">
        <f>IF($T160="",0,'General Inputs'!L$22)</f>
        <v>0</v>
      </c>
      <c r="AB160" s="194">
        <f>IF($T160="",0,'General Inputs'!M$22)</f>
        <v>0</v>
      </c>
      <c r="AC160" s="194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IF($T169="",0,'General Inputs'!K$22)</f>
        <v>0</v>
      </c>
      <c r="AA169" s="194">
        <f>IF($T169="",0,'General Inputs'!L$22)</f>
        <v>0</v>
      </c>
      <c r="AB169" s="194">
        <f>IF($T169="",0,'General Inputs'!M$22)</f>
        <v>0</v>
      </c>
      <c r="AC169" s="194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IF($T170="",0,'General Inputs'!K$22)</f>
        <v>0</v>
      </c>
      <c r="AA170" s="194">
        <f>IF($T170="",0,'General Inputs'!L$22)</f>
        <v>0</v>
      </c>
      <c r="AB170" s="194">
        <f>IF($T170="",0,'General Inputs'!M$22)</f>
        <v>0</v>
      </c>
      <c r="AC170" s="194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IF($T173="",0,'General Inputs'!K$22)</f>
        <v>0</v>
      </c>
      <c r="AA173" s="194">
        <f>IF($T173="",0,'General Inputs'!L$22)</f>
        <v>0</v>
      </c>
      <c r="AB173" s="194">
        <f>IF($T173="",0,'General Inputs'!M$22)</f>
        <v>0</v>
      </c>
      <c r="AC173" s="194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IF($T177="",0,'General Inputs'!K$22)</f>
        <v>0</v>
      </c>
      <c r="AA177" s="194">
        <f>IF($T177="",0,'General Inputs'!L$22)</f>
        <v>0</v>
      </c>
      <c r="AB177" s="194">
        <f>IF($T177="",0,'General Inputs'!M$22)</f>
        <v>0</v>
      </c>
      <c r="AC177" s="194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IF($T178="",0,'General Inputs'!K$22)</f>
        <v>0</v>
      </c>
      <c r="AA178" s="194">
        <f>IF($T178="",0,'General Inputs'!L$22)</f>
        <v>0</v>
      </c>
      <c r="AB178" s="194">
        <f>IF($T178="",0,'General Inputs'!M$22)</f>
        <v>0</v>
      </c>
      <c r="AC178" s="194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IF($T179="",0,'General Inputs'!K$22)</f>
        <v>0</v>
      </c>
      <c r="AA179" s="194">
        <f>IF($T179="",0,'General Inputs'!L$22)</f>
        <v>0</v>
      </c>
      <c r="AB179" s="194">
        <f>IF($T179="",0,'General Inputs'!M$22)</f>
        <v>0</v>
      </c>
      <c r="AC179" s="194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IF($T180="",0,'General Inputs'!K$22)</f>
        <v>0</v>
      </c>
      <c r="AA180" s="194">
        <f>IF($T180="",0,'General Inputs'!L$22)</f>
        <v>0</v>
      </c>
      <c r="AB180" s="194">
        <f>IF($T180="",0,'General Inputs'!M$22)</f>
        <v>0</v>
      </c>
      <c r="AC180" s="194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IF($T183="",0,'General Inputs'!K$22)</f>
        <v>0</v>
      </c>
      <c r="AA183" s="194">
        <f>IF($T183="",0,'General Inputs'!L$22)</f>
        <v>0</v>
      </c>
      <c r="AB183" s="194">
        <f>IF($T183="",0,'General Inputs'!M$22)</f>
        <v>0</v>
      </c>
      <c r="AC183" s="194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IF($T186="",0,'General Inputs'!K$22)</f>
        <v>0</v>
      </c>
      <c r="AA186" s="194">
        <f>IF($T186="",0,'General Inputs'!L$22)</f>
        <v>0</v>
      </c>
      <c r="AB186" s="194">
        <f>IF($T186="",0,'General Inputs'!M$22)</f>
        <v>0</v>
      </c>
      <c r="AC186" s="194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IF($T189="",0,'General Inputs'!K$22)</f>
        <v>0</v>
      </c>
      <c r="AA189" s="194">
        <f>IF($T189="",0,'General Inputs'!L$22)</f>
        <v>0</v>
      </c>
      <c r="AB189" s="194">
        <f>IF($T189="",0,'General Inputs'!M$22)</f>
        <v>0</v>
      </c>
      <c r="AC189" s="194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IF($T190="",0,'General Inputs'!K$22)</f>
        <v>0</v>
      </c>
      <c r="AA190" s="194">
        <f>IF($T190="",0,'General Inputs'!L$22)</f>
        <v>0</v>
      </c>
      <c r="AB190" s="194">
        <f>IF($T190="",0,'General Inputs'!M$22)</f>
        <v>0</v>
      </c>
      <c r="AC190" s="194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IF($T193="",0,'General Inputs'!K$22)</f>
        <v>0</v>
      </c>
      <c r="AA193" s="194">
        <f>IF($T193="",0,'General Inputs'!L$22)</f>
        <v>0</v>
      </c>
      <c r="AB193" s="194">
        <f>IF($T193="",0,'General Inputs'!M$22)</f>
        <v>0</v>
      </c>
      <c r="AC193" s="194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IF($T194="",0,'General Inputs'!K$22)</f>
        <v>0</v>
      </c>
      <c r="AA194" s="194">
        <f>IF($T194="",0,'General Inputs'!L$22)</f>
        <v>0</v>
      </c>
      <c r="AB194" s="194">
        <f>IF($T194="",0,'General Inputs'!M$22)</f>
        <v>0</v>
      </c>
      <c r="AC194" s="194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IF($T198="",0,'General Inputs'!K$22)</f>
        <v>0</v>
      </c>
      <c r="AA198" s="194">
        <f>IF($T198="",0,'General Inputs'!L$22)</f>
        <v>0</v>
      </c>
      <c r="AB198" s="194">
        <f>IF($T198="",0,'General Inputs'!M$22)</f>
        <v>0</v>
      </c>
      <c r="AC198" s="194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IF($T202="",0,'General Inputs'!K$22)</f>
        <v>0</v>
      </c>
      <c r="AA202" s="194">
        <f>IF($T202="",0,'General Inputs'!L$22)</f>
        <v>0</v>
      </c>
      <c r="AB202" s="194">
        <f>IF($T202="",0,'General Inputs'!M$22)</f>
        <v>0</v>
      </c>
      <c r="AC202" s="194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IF($T206="",0,'General Inputs'!K$22)</f>
        <v>0</v>
      </c>
      <c r="AA206" s="194">
        <f>IF($T206="",0,'General Inputs'!L$22)</f>
        <v>0</v>
      </c>
      <c r="AB206" s="194">
        <f>IF($T206="",0,'General Inputs'!M$22)</f>
        <v>0</v>
      </c>
      <c r="AC206" s="194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 t="s">
        <v>34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 t="s">
        <v>34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 t="s">
        <v>34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 t="s">
        <v>34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 t="s">
        <v>34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 t="s">
        <v>34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 t="s">
        <v>34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 t="s">
        <v>34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 t="s">
        <v>34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 t="s">
        <v>34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 t="s">
        <v>34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 t="s">
        <v>34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 t="s">
        <v>34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 t="s">
        <v>34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 t="s">
        <v>34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 t="s">
        <v>34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 t="s">
        <v>34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 t="s">
        <v>34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zoomScaleNormal="100" workbookViewId="0">
      <selection activeCell="G7" sqref="G7:I36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185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4" t="s">
        <v>203</v>
      </c>
      <c r="N4" s="214"/>
      <c r="O4" s="214"/>
      <c r="P4" s="214"/>
      <c r="Q4" s="214"/>
      <c r="R4" s="23"/>
      <c r="S4" s="214" t="s">
        <v>204</v>
      </c>
      <c r="T4" s="214"/>
      <c r="U4" s="214"/>
      <c r="V4" s="214"/>
      <c r="W4" s="214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184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/>
      <c r="D7" s="161"/>
      <c r="E7" s="71" t="s">
        <v>34</v>
      </c>
      <c r="F7" s="92"/>
      <c r="G7" s="93">
        <f t="shared" ref="G7:G36" si="0">_xlfn.IFNA(INDEX($M7:$Q7,1,MATCH(forecastyear,$M$5:$Q$5,0)),0)</f>
        <v>0</v>
      </c>
      <c r="H7" s="162"/>
      <c r="I7" s="93">
        <f t="shared" ref="I7:I36" si="1">_xlfn.IFNA(INDEX($S7:$W7,1,MATCH(forecastyear,$S$5:$W$5,0)),0)</f>
        <v>0</v>
      </c>
      <c r="J7" s="162"/>
      <c r="K7" s="162" t="str">
        <f>IF(C7="","",IF(G7&gt;I7,"NON-COMPLIANT","COMPLIANT"))</f>
        <v/>
      </c>
      <c r="L7" s="39"/>
      <c r="M7" s="163">
        <f>S7</f>
        <v>0</v>
      </c>
      <c r="N7" s="163">
        <f t="shared" ref="N7:Q7" si="2">T7</f>
        <v>0</v>
      </c>
      <c r="O7" s="163">
        <f t="shared" si="2"/>
        <v>0</v>
      </c>
      <c r="P7" s="163">
        <f t="shared" si="2"/>
        <v>0</v>
      </c>
      <c r="Q7" s="163">
        <f t="shared" si="2"/>
        <v>0</v>
      </c>
      <c r="R7" s="39"/>
      <c r="S7" s="164"/>
      <c r="T7" s="165">
        <f>ROUND(ROUND(S7,2)*(1+'General Inputs'!K$20)*(1-'General Inputs'!K$22)+'General Inputs'!K$27,2)</f>
        <v>0</v>
      </c>
      <c r="U7" s="165">
        <f>ROUND(T7*(1+'General Inputs'!L$20)*(1-'General Inputs'!L$22)+'General Inputs'!L$27,2)</f>
        <v>0</v>
      </c>
      <c r="V7" s="165">
        <f>ROUND(U7*(1+'General Inputs'!M$20)*(1-'General Inputs'!M$22)+'General Inputs'!M$27,2)</f>
        <v>0</v>
      </c>
      <c r="W7" s="165">
        <f>ROUND(V7*(1+'General Inputs'!N$20)*(1-'General Inputs'!N$22)+'General Inputs'!N$27,2)</f>
        <v>0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/>
      <c r="D8" s="161"/>
      <c r="E8" s="71" t="s">
        <v>34</v>
      </c>
      <c r="F8" s="92"/>
      <c r="G8" s="93">
        <f t="shared" si="0"/>
        <v>0</v>
      </c>
      <c r="H8" s="162"/>
      <c r="I8" s="93">
        <f t="shared" si="1"/>
        <v>0</v>
      </c>
      <c r="J8" s="162"/>
      <c r="K8" s="162" t="str">
        <f t="shared" ref="K8:K36" si="3">IF(C8="","",IF(G8&gt;I8,"NON-COMPLIANT","COMPLIANT"))</f>
        <v/>
      </c>
      <c r="L8" s="39"/>
      <c r="M8" s="163">
        <f t="shared" ref="M8:M36" si="4">S8</f>
        <v>0</v>
      </c>
      <c r="N8" s="163">
        <f t="shared" ref="N8:N36" si="5">T8</f>
        <v>0</v>
      </c>
      <c r="O8" s="163">
        <f t="shared" ref="O8:O36" si="6">U8</f>
        <v>0</v>
      </c>
      <c r="P8" s="163">
        <f t="shared" ref="P8:P36" si="7">V8</f>
        <v>0</v>
      </c>
      <c r="Q8" s="163">
        <f t="shared" ref="Q8:Q36" si="8">W8</f>
        <v>0</v>
      </c>
      <c r="R8" s="39"/>
      <c r="S8" s="164"/>
      <c r="T8" s="165">
        <f>ROUND(ROUND(S8,2)*(1+'General Inputs'!K$20)*(1-'General Inputs'!K$22)+'General Inputs'!K$27,2)</f>
        <v>0</v>
      </c>
      <c r="U8" s="165">
        <f>ROUND(T8*(1+'General Inputs'!L$20)*(1-'General Inputs'!L$22)+'General Inputs'!L$27,2)</f>
        <v>0</v>
      </c>
      <c r="V8" s="165">
        <f>ROUND(U8*(1+'General Inputs'!M$20)*(1-'General Inputs'!M$22)+'General Inputs'!M$27,2)</f>
        <v>0</v>
      </c>
      <c r="W8" s="165">
        <f>ROUND(V8*(1+'General Inputs'!N$20)*(1-'General Inputs'!N$22)+'General Inputs'!N$27,2)</f>
        <v>0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/>
      <c r="D9" s="161"/>
      <c r="E9" s="71" t="s">
        <v>34</v>
      </c>
      <c r="F9" s="92"/>
      <c r="G9" s="93">
        <f t="shared" si="0"/>
        <v>0</v>
      </c>
      <c r="H9" s="162"/>
      <c r="I9" s="93">
        <f t="shared" si="1"/>
        <v>0</v>
      </c>
      <c r="J9" s="162"/>
      <c r="K9" s="162" t="str">
        <f t="shared" si="3"/>
        <v/>
      </c>
      <c r="L9" s="39"/>
      <c r="M9" s="163">
        <f t="shared" si="4"/>
        <v>0</v>
      </c>
      <c r="N9" s="163">
        <f t="shared" si="5"/>
        <v>0</v>
      </c>
      <c r="O9" s="163">
        <f t="shared" si="6"/>
        <v>0</v>
      </c>
      <c r="P9" s="163">
        <f t="shared" si="7"/>
        <v>0</v>
      </c>
      <c r="Q9" s="163">
        <f t="shared" si="8"/>
        <v>0</v>
      </c>
      <c r="R9" s="39"/>
      <c r="S9" s="164"/>
      <c r="T9" s="165">
        <f>ROUND(ROUND(S9,2)*(1+'General Inputs'!K$20)*(1-'General Inputs'!K$22)+'General Inputs'!K$27,2)</f>
        <v>0</v>
      </c>
      <c r="U9" s="165">
        <f>ROUND(T9*(1+'General Inputs'!L$20)*(1-'General Inputs'!L$22)+'General Inputs'!L$27,2)</f>
        <v>0</v>
      </c>
      <c r="V9" s="165">
        <f>ROUND(U9*(1+'General Inputs'!M$20)*(1-'General Inputs'!M$22)+'General Inputs'!M$27,2)</f>
        <v>0</v>
      </c>
      <c r="W9" s="165">
        <f>ROUND(V9*(1+'General Inputs'!N$20)*(1-'General Inputs'!N$22)+'General Inputs'!N$27,2)</f>
        <v>0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/>
      <c r="D10" s="161"/>
      <c r="E10" s="71" t="s">
        <v>34</v>
      </c>
      <c r="F10" s="92"/>
      <c r="G10" s="93">
        <f t="shared" si="0"/>
        <v>0</v>
      </c>
      <c r="H10" s="162"/>
      <c r="I10" s="93">
        <f t="shared" si="1"/>
        <v>0</v>
      </c>
      <c r="J10" s="162"/>
      <c r="K10" s="162" t="str">
        <f t="shared" si="3"/>
        <v/>
      </c>
      <c r="L10" s="39"/>
      <c r="M10" s="163">
        <f t="shared" si="4"/>
        <v>0</v>
      </c>
      <c r="N10" s="163">
        <f t="shared" si="5"/>
        <v>0</v>
      </c>
      <c r="O10" s="163">
        <f t="shared" si="6"/>
        <v>0</v>
      </c>
      <c r="P10" s="163">
        <f t="shared" si="7"/>
        <v>0</v>
      </c>
      <c r="Q10" s="163">
        <f t="shared" si="8"/>
        <v>0</v>
      </c>
      <c r="R10" s="39"/>
      <c r="S10" s="164"/>
      <c r="T10" s="165">
        <f>ROUND(ROUND(S10,2)*(1+'General Inputs'!K$20)*(1-'General Inputs'!K$22)+'General Inputs'!K$27,2)</f>
        <v>0</v>
      </c>
      <c r="U10" s="165">
        <f>ROUND(T10*(1+'General Inputs'!L$20)*(1-'General Inputs'!L$22)+'General Inputs'!L$27,2)</f>
        <v>0</v>
      </c>
      <c r="V10" s="165">
        <f>ROUND(U10*(1+'General Inputs'!M$20)*(1-'General Inputs'!M$22)+'General Inputs'!M$27,2)</f>
        <v>0</v>
      </c>
      <c r="W10" s="165">
        <f>ROUND(V10*(1+'General Inputs'!N$20)*(1-'General Inputs'!N$22)+'General Inputs'!N$27,2)</f>
        <v>0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/>
      <c r="D11" s="161"/>
      <c r="E11" s="71" t="s">
        <v>34</v>
      </c>
      <c r="F11" s="92"/>
      <c r="G11" s="93">
        <f t="shared" si="0"/>
        <v>0</v>
      </c>
      <c r="H11" s="162"/>
      <c r="I11" s="93">
        <f t="shared" si="1"/>
        <v>0</v>
      </c>
      <c r="J11" s="162"/>
      <c r="K11" s="162" t="str">
        <f t="shared" si="3"/>
        <v/>
      </c>
      <c r="L11" s="39"/>
      <c r="M11" s="163">
        <f t="shared" si="4"/>
        <v>0</v>
      </c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39"/>
      <c r="S11" s="164"/>
      <c r="T11" s="165">
        <f>ROUND(ROUND(S11,2)*(1+'General Inputs'!K$20)*(1-'General Inputs'!K$22)+'General Inputs'!K$27,2)</f>
        <v>0</v>
      </c>
      <c r="U11" s="165">
        <f>ROUND(T11*(1+'General Inputs'!L$20)*(1-'General Inputs'!L$22)+'General Inputs'!L$27,2)</f>
        <v>0</v>
      </c>
      <c r="V11" s="165">
        <f>ROUND(U11*(1+'General Inputs'!M$20)*(1-'General Inputs'!M$22)+'General Inputs'!M$27,2)</f>
        <v>0</v>
      </c>
      <c r="W11" s="165">
        <f>ROUND(V11*(1+'General Inputs'!N$20)*(1-'General Inputs'!N$22)+'General Inputs'!N$27,2)</f>
        <v>0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/>
      <c r="D12" s="161"/>
      <c r="E12" s="71" t="s">
        <v>34</v>
      </c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/>
      <c r="D13" s="161"/>
      <c r="E13" s="71" t="s">
        <v>34</v>
      </c>
      <c r="F13" s="92"/>
      <c r="G13" s="93">
        <f t="shared" si="0"/>
        <v>0</v>
      </c>
      <c r="H13" s="162"/>
      <c r="I13" s="93">
        <f t="shared" si="1"/>
        <v>0</v>
      </c>
      <c r="J13" s="162"/>
      <c r="K13" s="162" t="str">
        <f t="shared" si="3"/>
        <v/>
      </c>
      <c r="L13" s="39"/>
      <c r="M13" s="163">
        <f t="shared" si="4"/>
        <v>0</v>
      </c>
      <c r="N13" s="163">
        <f t="shared" si="5"/>
        <v>0</v>
      </c>
      <c r="O13" s="163">
        <f t="shared" si="6"/>
        <v>0</v>
      </c>
      <c r="P13" s="163">
        <f t="shared" si="7"/>
        <v>0</v>
      </c>
      <c r="Q13" s="163">
        <f t="shared" si="8"/>
        <v>0</v>
      </c>
      <c r="R13" s="39"/>
      <c r="S13" s="164"/>
      <c r="T13" s="165">
        <f>ROUND(ROUND(S13,2)*(1+'General Inputs'!K$20)*(1-'General Inputs'!K$22)+'General Inputs'!K$27,2)</f>
        <v>0</v>
      </c>
      <c r="U13" s="165">
        <f>ROUND(T13*(1+'General Inputs'!L$20)*(1-'General Inputs'!L$22)+'General Inputs'!L$27,2)</f>
        <v>0</v>
      </c>
      <c r="V13" s="165">
        <f>ROUND(U13*(1+'General Inputs'!M$20)*(1-'General Inputs'!M$22)+'General Inputs'!M$27,2)</f>
        <v>0</v>
      </c>
      <c r="W13" s="165">
        <f>ROUND(V13*(1+'General Inputs'!N$20)*(1-'General Inputs'!N$22)+'General Inputs'!N$27,2)</f>
        <v>0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/>
      <c r="D14" s="161"/>
      <c r="E14" s="71" t="s">
        <v>34</v>
      </c>
      <c r="F14" s="92"/>
      <c r="G14" s="93">
        <f t="shared" si="0"/>
        <v>0</v>
      </c>
      <c r="H14" s="162"/>
      <c r="I14" s="93">
        <f t="shared" si="1"/>
        <v>0</v>
      </c>
      <c r="J14" s="162"/>
      <c r="K14" s="162" t="str">
        <f t="shared" si="3"/>
        <v/>
      </c>
      <c r="L14" s="39"/>
      <c r="M14" s="163">
        <f t="shared" si="4"/>
        <v>0</v>
      </c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39"/>
      <c r="S14" s="164"/>
      <c r="T14" s="165">
        <f>ROUND(ROUND(S14,2)*(1+'General Inputs'!K$20)*(1-'General Inputs'!K$22)+'General Inputs'!K$27,2)</f>
        <v>0</v>
      </c>
      <c r="U14" s="165">
        <f>ROUND(T14*(1+'General Inputs'!L$20)*(1-'General Inputs'!L$22)+'General Inputs'!L$27,2)</f>
        <v>0</v>
      </c>
      <c r="V14" s="165">
        <f>ROUND(U14*(1+'General Inputs'!M$20)*(1-'General Inputs'!M$22)+'General Inputs'!M$27,2)</f>
        <v>0</v>
      </c>
      <c r="W14" s="165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/>
      <c r="D15" s="161"/>
      <c r="E15" s="71" t="s">
        <v>34</v>
      </c>
      <c r="F15" s="92"/>
      <c r="G15" s="93">
        <f t="shared" si="0"/>
        <v>0</v>
      </c>
      <c r="H15" s="162"/>
      <c r="I15" s="93">
        <f t="shared" si="1"/>
        <v>0</v>
      </c>
      <c r="J15" s="162"/>
      <c r="K15" s="162" t="str">
        <f t="shared" si="3"/>
        <v/>
      </c>
      <c r="L15" s="39"/>
      <c r="M15" s="163">
        <f t="shared" si="4"/>
        <v>0</v>
      </c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39"/>
      <c r="S15" s="164"/>
      <c r="T15" s="165">
        <f>ROUND(ROUND(S15,2)*(1+'General Inputs'!K$20)*(1-'General Inputs'!K$22)+'General Inputs'!K$27,2)</f>
        <v>0</v>
      </c>
      <c r="U15" s="165">
        <f>ROUND(T15*(1+'General Inputs'!L$20)*(1-'General Inputs'!L$22)+'General Inputs'!L$27,2)</f>
        <v>0</v>
      </c>
      <c r="V15" s="165">
        <f>ROUND(U15*(1+'General Inputs'!M$20)*(1-'General Inputs'!M$22)+'General Inputs'!M$27,2)</f>
        <v>0</v>
      </c>
      <c r="W15" s="165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/>
      <c r="D16" s="161"/>
      <c r="E16" s="71" t="s">
        <v>34</v>
      </c>
      <c r="F16" s="92"/>
      <c r="G16" s="93">
        <f t="shared" si="0"/>
        <v>0</v>
      </c>
      <c r="H16" s="162"/>
      <c r="I16" s="93">
        <f t="shared" si="1"/>
        <v>0</v>
      </c>
      <c r="J16" s="162"/>
      <c r="K16" s="162" t="str">
        <f t="shared" si="3"/>
        <v/>
      </c>
      <c r="L16" s="39"/>
      <c r="M16" s="163">
        <f t="shared" si="4"/>
        <v>0</v>
      </c>
      <c r="N16" s="163">
        <f t="shared" si="5"/>
        <v>0</v>
      </c>
      <c r="O16" s="163">
        <f t="shared" si="6"/>
        <v>0</v>
      </c>
      <c r="P16" s="163">
        <f t="shared" si="7"/>
        <v>0</v>
      </c>
      <c r="Q16" s="163">
        <f t="shared" si="8"/>
        <v>0</v>
      </c>
      <c r="R16" s="39"/>
      <c r="S16" s="164"/>
      <c r="T16" s="165">
        <f>ROUND(ROUND(S16,2)*(1+'General Inputs'!K$20)*(1-'General Inputs'!K$22)+'General Inputs'!K$27,2)</f>
        <v>0</v>
      </c>
      <c r="U16" s="165">
        <f>ROUND(T16*(1+'General Inputs'!L$20)*(1-'General Inputs'!L$22)+'General Inputs'!L$27,2)</f>
        <v>0</v>
      </c>
      <c r="V16" s="165">
        <f>ROUND(U16*(1+'General Inputs'!M$20)*(1-'General Inputs'!M$22)+'General Inputs'!M$27,2)</f>
        <v>0</v>
      </c>
      <c r="W16" s="165">
        <f>ROUND(V16*(1+'General Inputs'!N$20)*(1-'General Inputs'!N$22)+'General Inputs'!N$27,2)</f>
        <v>0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/>
      <c r="D17" s="161"/>
      <c r="E17" s="71" t="s">
        <v>34</v>
      </c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/>
      <c r="D18" s="161"/>
      <c r="E18" s="71" t="s">
        <v>34</v>
      </c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 t="s">
        <v>34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34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34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34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34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34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34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34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34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34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34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34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34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34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34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34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34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34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zoomScaleNormal="100" workbookViewId="0">
      <selection activeCell="J7" sqref="H7:J305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185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4" t="s">
        <v>203</v>
      </c>
      <c r="O4" s="214"/>
      <c r="P4" s="214"/>
      <c r="Q4" s="214"/>
      <c r="R4" s="214"/>
      <c r="S4" s="23"/>
      <c r="T4" s="214" t="s">
        <v>204</v>
      </c>
      <c r="U4" s="214"/>
      <c r="V4" s="214"/>
      <c r="W4" s="214"/>
      <c r="X4" s="214"/>
      <c r="Y4" s="24"/>
      <c r="Z4" s="214" t="s">
        <v>205</v>
      </c>
      <c r="AA4" s="214"/>
      <c r="AB4" s="214"/>
      <c r="AC4" s="214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127</v>
      </c>
      <c r="C5" s="25"/>
      <c r="D5" s="27" t="s">
        <v>184</v>
      </c>
      <c r="E5" s="27" t="str">
        <f>'Ancillary Network Services'!E5</f>
        <v>Unit</v>
      </c>
      <c r="F5" s="27" t="s">
        <v>186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/>
      <c r="D7" s="161"/>
      <c r="E7" s="71" t="s">
        <v>34</v>
      </c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 t="str">
        <f>IF(C7="","",IF(H7&gt;J7,"NON-COMPLIANT","COMPLIANT"))</f>
        <v/>
      </c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4">
        <f>IF(T7="",0,'General Inputs'!K$23)</f>
        <v>0</v>
      </c>
      <c r="AA7" s="194">
        <f>IF(U7="",0,'General Inputs'!L$23)</f>
        <v>0</v>
      </c>
      <c r="AB7" s="194">
        <f>IF(V7="",0,'General Inputs'!M$23)</f>
        <v>0</v>
      </c>
      <c r="AC7" s="194">
        <f>IF(W7="",0,'General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/>
      <c r="D8" s="161"/>
      <c r="E8" s="71" t="s">
        <v>34</v>
      </c>
      <c r="F8" s="71"/>
      <c r="G8" s="92"/>
      <c r="H8" s="93">
        <f t="shared" si="0"/>
        <v>0</v>
      </c>
      <c r="I8" s="162"/>
      <c r="J8" s="93">
        <f t="shared" si="1"/>
        <v>0</v>
      </c>
      <c r="K8" s="162"/>
      <c r="L8" s="162" t="str">
        <f t="shared" ref="L8:L71" si="3">IF(C8="","",IF(H8&gt;J8,"NON-COMPLIANT","COMPLIANT"))</f>
        <v/>
      </c>
      <c r="M8" s="39"/>
      <c r="N8" s="163">
        <f t="shared" ref="N8:N71" si="4">T8</f>
        <v>0</v>
      </c>
      <c r="O8" s="163">
        <f t="shared" ref="O8:O71" si="5">U8</f>
        <v>0</v>
      </c>
      <c r="P8" s="163">
        <f t="shared" ref="P8:P71" si="6">V8</f>
        <v>0</v>
      </c>
      <c r="Q8" s="163">
        <f t="shared" ref="Q8:Q71" si="7">W8</f>
        <v>0</v>
      </c>
      <c r="R8" s="163">
        <f t="shared" ref="R8:R71" si="8">X8</f>
        <v>0</v>
      </c>
      <c r="S8" s="39"/>
      <c r="T8" s="164"/>
      <c r="U8" s="165">
        <f>ROUND(ROUND(T8,2)*(1+'General Inputs'!K$20)*(1-Z8)+'General Inputs'!K$28,2)</f>
        <v>0</v>
      </c>
      <c r="V8" s="165">
        <f>ROUND(ROUND(U8,2)*(1+'General Inputs'!L$20)*(1-AA8)+'General Inputs'!L$28,2)</f>
        <v>0</v>
      </c>
      <c r="W8" s="165">
        <f>ROUND(ROUND(V8,2)*(1+'General Inputs'!M$20)*(1-AB8)+'General Inputs'!M$28,2)</f>
        <v>0</v>
      </c>
      <c r="X8" s="165">
        <f>ROUND(ROUND(W8,2)*(1+'General Inputs'!N$20)*(1-AC8)+'General Inputs'!N$28,2)</f>
        <v>0</v>
      </c>
      <c r="Y8" s="166"/>
      <c r="Z8" s="194">
        <f>IF(T8="",0,'General Inputs'!K$23)</f>
        <v>0</v>
      </c>
      <c r="AA8" s="194">
        <f>IF(U8="",0,'General Inputs'!L$23)</f>
        <v>0</v>
      </c>
      <c r="AB8" s="194">
        <f>IF(V8="",0,'General Inputs'!M$23)</f>
        <v>0</v>
      </c>
      <c r="AC8" s="194">
        <f>IF(W8="",0,'General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/>
      <c r="D9" s="161"/>
      <c r="E9" s="71" t="s">
        <v>34</v>
      </c>
      <c r="F9" s="71"/>
      <c r="G9" s="92"/>
      <c r="H9" s="93">
        <f t="shared" si="0"/>
        <v>0</v>
      </c>
      <c r="I9" s="162"/>
      <c r="J9" s="93">
        <f t="shared" si="1"/>
        <v>0</v>
      </c>
      <c r="K9" s="162"/>
      <c r="L9" s="162" t="str">
        <f t="shared" si="3"/>
        <v/>
      </c>
      <c r="M9" s="39"/>
      <c r="N9" s="163">
        <f t="shared" si="4"/>
        <v>0</v>
      </c>
      <c r="O9" s="163">
        <f t="shared" si="5"/>
        <v>0</v>
      </c>
      <c r="P9" s="163">
        <f t="shared" si="6"/>
        <v>0</v>
      </c>
      <c r="Q9" s="163">
        <f t="shared" si="7"/>
        <v>0</v>
      </c>
      <c r="R9" s="163">
        <f t="shared" si="8"/>
        <v>0</v>
      </c>
      <c r="S9" s="39"/>
      <c r="T9" s="164"/>
      <c r="U9" s="165">
        <f>ROUND(ROUND(T9,2)*(1+'General Inputs'!K$20)*(1-Z9)+'General Inputs'!K$28,2)</f>
        <v>0</v>
      </c>
      <c r="V9" s="165">
        <f>ROUND(ROUND(U9,2)*(1+'General Inputs'!L$20)*(1-AA9)+'General Inputs'!L$28,2)</f>
        <v>0</v>
      </c>
      <c r="W9" s="165">
        <f>ROUND(ROUND(V9,2)*(1+'General Inputs'!M$20)*(1-AB9)+'General Inputs'!M$28,2)</f>
        <v>0</v>
      </c>
      <c r="X9" s="165">
        <f>ROUND(ROUND(W9,2)*(1+'General Inputs'!N$20)*(1-AC9)+'General Inputs'!N$28,2)</f>
        <v>0</v>
      </c>
      <c r="Y9" s="166"/>
      <c r="Z9" s="194">
        <f>IF(T9="",0,'General Inputs'!K$23)</f>
        <v>0</v>
      </c>
      <c r="AA9" s="194">
        <f>IF(U9="",0,'General Inputs'!L$23)</f>
        <v>0</v>
      </c>
      <c r="AB9" s="194">
        <f>IF(V9="",0,'General Inputs'!M$23)</f>
        <v>0</v>
      </c>
      <c r="AC9" s="194">
        <f>IF(W9="",0,'General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/>
      <c r="D10" s="161"/>
      <c r="E10" s="71" t="s">
        <v>34</v>
      </c>
      <c r="F10" s="71"/>
      <c r="G10" s="92"/>
      <c r="H10" s="93">
        <f t="shared" si="0"/>
        <v>0</v>
      </c>
      <c r="I10" s="162"/>
      <c r="J10" s="93">
        <f t="shared" si="1"/>
        <v>0</v>
      </c>
      <c r="K10" s="162"/>
      <c r="L10" s="162" t="str">
        <f t="shared" si="3"/>
        <v/>
      </c>
      <c r="M10" s="39"/>
      <c r="N10" s="163">
        <f t="shared" si="4"/>
        <v>0</v>
      </c>
      <c r="O10" s="163">
        <f t="shared" si="5"/>
        <v>0</v>
      </c>
      <c r="P10" s="163">
        <f t="shared" si="6"/>
        <v>0</v>
      </c>
      <c r="Q10" s="163">
        <f t="shared" si="7"/>
        <v>0</v>
      </c>
      <c r="R10" s="163">
        <f t="shared" si="8"/>
        <v>0</v>
      </c>
      <c r="S10" s="39"/>
      <c r="T10" s="164"/>
      <c r="U10" s="165">
        <f>ROUND(ROUND(T10,2)*(1+'General Inputs'!K$20)*(1-Z10)+'General Inputs'!K$28,2)</f>
        <v>0</v>
      </c>
      <c r="V10" s="165">
        <f>ROUND(ROUND(U10,2)*(1+'General Inputs'!L$20)*(1-AA10)+'General Inputs'!L$28,2)</f>
        <v>0</v>
      </c>
      <c r="W10" s="165">
        <f>ROUND(ROUND(V10,2)*(1+'General Inputs'!M$20)*(1-AB10)+'General Inputs'!M$28,2)</f>
        <v>0</v>
      </c>
      <c r="X10" s="165">
        <f>ROUND(ROUND(W10,2)*(1+'General Inputs'!N$20)*(1-AC10)+'General Inputs'!N$28,2)</f>
        <v>0</v>
      </c>
      <c r="Y10" s="166"/>
      <c r="Z10" s="194">
        <f>IF(T10="",0,'General Inputs'!K$23)</f>
        <v>0</v>
      </c>
      <c r="AA10" s="194">
        <f>IF(U10="",0,'General Inputs'!L$23)</f>
        <v>0</v>
      </c>
      <c r="AB10" s="194">
        <f>IF(V10="",0,'General Inputs'!M$23)</f>
        <v>0</v>
      </c>
      <c r="AC10" s="194">
        <f>IF(W10="",0,'General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 t="s">
        <v>34</v>
      </c>
      <c r="F11" s="71"/>
      <c r="G11" s="92"/>
      <c r="H11" s="93">
        <f t="shared" si="0"/>
        <v>0</v>
      </c>
      <c r="I11" s="162"/>
      <c r="J11" s="93">
        <f t="shared" si="1"/>
        <v>0</v>
      </c>
      <c r="K11" s="162"/>
      <c r="L11" s="162" t="str">
        <f t="shared" si="3"/>
        <v/>
      </c>
      <c r="M11" s="39"/>
      <c r="N11" s="163">
        <f t="shared" si="4"/>
        <v>0</v>
      </c>
      <c r="O11" s="163">
        <f t="shared" si="5"/>
        <v>0</v>
      </c>
      <c r="P11" s="163">
        <f t="shared" si="6"/>
        <v>0</v>
      </c>
      <c r="Q11" s="163">
        <f t="shared" si="7"/>
        <v>0</v>
      </c>
      <c r="R11" s="163">
        <f t="shared" si="8"/>
        <v>0</v>
      </c>
      <c r="S11" s="39"/>
      <c r="T11" s="164"/>
      <c r="U11" s="165">
        <f>ROUND(ROUND(T11,2)*(1+'General Inputs'!K$20)*(1-Z11)+'General Inputs'!K$28,2)</f>
        <v>0</v>
      </c>
      <c r="V11" s="165">
        <f>ROUND(ROUND(U11,2)*(1+'General Inputs'!L$20)*(1-AA11)+'General Inputs'!L$28,2)</f>
        <v>0</v>
      </c>
      <c r="W11" s="165">
        <f>ROUND(ROUND(V11,2)*(1+'General Inputs'!M$20)*(1-AB11)+'General Inputs'!M$28,2)</f>
        <v>0</v>
      </c>
      <c r="X11" s="165">
        <f>ROUND(ROUND(W11,2)*(1+'General Inputs'!N$20)*(1-AC11)+'General Inputs'!N$28,2)</f>
        <v>0</v>
      </c>
      <c r="Y11" s="166"/>
      <c r="Z11" s="194">
        <f>IF(T11="",0,'General Inputs'!K$23)</f>
        <v>0</v>
      </c>
      <c r="AA11" s="194">
        <f>IF(U11="",0,'General Inputs'!L$23)</f>
        <v>0</v>
      </c>
      <c r="AB11" s="194">
        <f>IF(V11="",0,'General Inputs'!M$23)</f>
        <v>0</v>
      </c>
      <c r="AC11" s="194">
        <f>IF(W11="",0,'General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/>
      <c r="D12" s="161"/>
      <c r="E12" s="71" t="s">
        <v>34</v>
      </c>
      <c r="F12" s="71"/>
      <c r="G12" s="92"/>
      <c r="H12" s="93">
        <f t="shared" si="0"/>
        <v>0</v>
      </c>
      <c r="I12" s="162"/>
      <c r="J12" s="93">
        <f t="shared" si="1"/>
        <v>0</v>
      </c>
      <c r="K12" s="162"/>
      <c r="L12" s="162" t="str">
        <f t="shared" si="3"/>
        <v/>
      </c>
      <c r="M12" s="39"/>
      <c r="N12" s="163">
        <f t="shared" si="4"/>
        <v>0</v>
      </c>
      <c r="O12" s="163">
        <f t="shared" si="5"/>
        <v>0</v>
      </c>
      <c r="P12" s="163">
        <f t="shared" si="6"/>
        <v>0</v>
      </c>
      <c r="Q12" s="163">
        <f t="shared" si="7"/>
        <v>0</v>
      </c>
      <c r="R12" s="163">
        <f t="shared" si="8"/>
        <v>0</v>
      </c>
      <c r="S12" s="39"/>
      <c r="T12" s="164"/>
      <c r="U12" s="165">
        <f>ROUND(ROUND(T12,2)*(1+'General Inputs'!K$20)*(1-Z12)+'General Inputs'!K$28,2)</f>
        <v>0</v>
      </c>
      <c r="V12" s="165">
        <f>ROUND(ROUND(U12,2)*(1+'General Inputs'!L$20)*(1-AA12)+'General Inputs'!L$28,2)</f>
        <v>0</v>
      </c>
      <c r="W12" s="165">
        <f>ROUND(ROUND(V12,2)*(1+'General Inputs'!M$20)*(1-AB12)+'General Inputs'!M$28,2)</f>
        <v>0</v>
      </c>
      <c r="X12" s="165">
        <f>ROUND(ROUND(W12,2)*(1+'General Inputs'!N$20)*(1-AC12)+'General Inputs'!N$28,2)</f>
        <v>0</v>
      </c>
      <c r="Y12" s="166"/>
      <c r="Z12" s="194">
        <f>IF(T12="",0,'General Inputs'!K$23)</f>
        <v>0</v>
      </c>
      <c r="AA12" s="194">
        <f>IF(U12="",0,'General Inputs'!L$23)</f>
        <v>0</v>
      </c>
      <c r="AB12" s="194">
        <f>IF(V12="",0,'General Inputs'!M$23)</f>
        <v>0</v>
      </c>
      <c r="AC12" s="194">
        <f>IF(W12="",0,'General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/>
      <c r="D13" s="161"/>
      <c r="E13" s="71" t="s">
        <v>34</v>
      </c>
      <c r="F13" s="71"/>
      <c r="G13" s="92"/>
      <c r="H13" s="93">
        <f t="shared" si="0"/>
        <v>0</v>
      </c>
      <c r="I13" s="162"/>
      <c r="J13" s="93">
        <f t="shared" si="1"/>
        <v>0</v>
      </c>
      <c r="K13" s="162"/>
      <c r="L13" s="162" t="str">
        <f t="shared" si="3"/>
        <v/>
      </c>
      <c r="M13" s="39"/>
      <c r="N13" s="163">
        <f t="shared" si="4"/>
        <v>0</v>
      </c>
      <c r="O13" s="163">
        <f t="shared" si="5"/>
        <v>0</v>
      </c>
      <c r="P13" s="163">
        <f t="shared" si="6"/>
        <v>0</v>
      </c>
      <c r="Q13" s="163">
        <f t="shared" si="7"/>
        <v>0</v>
      </c>
      <c r="R13" s="163">
        <f t="shared" si="8"/>
        <v>0</v>
      </c>
      <c r="S13" s="39"/>
      <c r="T13" s="164"/>
      <c r="U13" s="165">
        <f>ROUND(ROUND(T13,2)*(1+'General Inputs'!K$20)*(1-Z13)+'General Inputs'!K$28,2)</f>
        <v>0</v>
      </c>
      <c r="V13" s="165">
        <f>ROUND(ROUND(U13,2)*(1+'General Inputs'!L$20)*(1-AA13)+'General Inputs'!L$28,2)</f>
        <v>0</v>
      </c>
      <c r="W13" s="165">
        <f>ROUND(ROUND(V13,2)*(1+'General Inputs'!M$20)*(1-AB13)+'General Inputs'!M$28,2)</f>
        <v>0</v>
      </c>
      <c r="X13" s="165">
        <f>ROUND(ROUND(W13,2)*(1+'General Inputs'!N$20)*(1-AC13)+'General Inputs'!N$28,2)</f>
        <v>0</v>
      </c>
      <c r="Y13" s="166"/>
      <c r="Z13" s="194">
        <f>IF(T13="",0,'General Inputs'!K$23)</f>
        <v>0</v>
      </c>
      <c r="AA13" s="194">
        <f>IF(U13="",0,'General Inputs'!L$23)</f>
        <v>0</v>
      </c>
      <c r="AB13" s="194">
        <f>IF(V13="",0,'General Inputs'!M$23)</f>
        <v>0</v>
      </c>
      <c r="AC13" s="194">
        <f>IF(W13="",0,'General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/>
      <c r="D14" s="161"/>
      <c r="E14" s="71" t="s">
        <v>34</v>
      </c>
      <c r="F14" s="71"/>
      <c r="G14" s="92"/>
      <c r="H14" s="93">
        <f t="shared" si="0"/>
        <v>0</v>
      </c>
      <c r="I14" s="162"/>
      <c r="J14" s="93">
        <f t="shared" si="1"/>
        <v>0</v>
      </c>
      <c r="K14" s="162"/>
      <c r="L14" s="162" t="str">
        <f t="shared" si="3"/>
        <v/>
      </c>
      <c r="M14" s="39"/>
      <c r="N14" s="163">
        <f t="shared" si="4"/>
        <v>0</v>
      </c>
      <c r="O14" s="163">
        <f t="shared" si="5"/>
        <v>0</v>
      </c>
      <c r="P14" s="163">
        <f t="shared" si="6"/>
        <v>0</v>
      </c>
      <c r="Q14" s="163">
        <f t="shared" si="7"/>
        <v>0</v>
      </c>
      <c r="R14" s="163">
        <f t="shared" si="8"/>
        <v>0</v>
      </c>
      <c r="S14" s="39"/>
      <c r="T14" s="164"/>
      <c r="U14" s="165">
        <f>ROUND(ROUND(T14,2)*(1+'General Inputs'!K$20)*(1-Z14)+'General Inputs'!K$28,2)</f>
        <v>0</v>
      </c>
      <c r="V14" s="165">
        <f>ROUND(ROUND(U14,2)*(1+'General Inputs'!L$20)*(1-AA14)+'General Inputs'!L$28,2)</f>
        <v>0</v>
      </c>
      <c r="W14" s="165">
        <f>ROUND(ROUND(V14,2)*(1+'General Inputs'!M$20)*(1-AB14)+'General Inputs'!M$28,2)</f>
        <v>0</v>
      </c>
      <c r="X14" s="165">
        <f>ROUND(ROUND(W14,2)*(1+'General Inputs'!N$20)*(1-AC14)+'General Inputs'!N$28,2)</f>
        <v>0</v>
      </c>
      <c r="Y14" s="166"/>
      <c r="Z14" s="194">
        <f>IF(T14="",0,'General Inputs'!K$23)</f>
        <v>0</v>
      </c>
      <c r="AA14" s="194">
        <f>IF(U14="",0,'General Inputs'!L$23)</f>
        <v>0</v>
      </c>
      <c r="AB14" s="194">
        <f>IF(V14="",0,'General Inputs'!M$23)</f>
        <v>0</v>
      </c>
      <c r="AC14" s="194">
        <f>IF(W14="",0,'General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 t="s">
        <v>34</v>
      </c>
      <c r="F15" s="71"/>
      <c r="G15" s="92"/>
      <c r="H15" s="93">
        <f t="shared" si="0"/>
        <v>0</v>
      </c>
      <c r="I15" s="162"/>
      <c r="J15" s="93">
        <f t="shared" si="1"/>
        <v>0</v>
      </c>
      <c r="K15" s="162"/>
      <c r="L15" s="162" t="str">
        <f t="shared" si="3"/>
        <v/>
      </c>
      <c r="M15" s="39"/>
      <c r="N15" s="163">
        <f t="shared" si="4"/>
        <v>0</v>
      </c>
      <c r="O15" s="163">
        <f t="shared" si="5"/>
        <v>0</v>
      </c>
      <c r="P15" s="163">
        <f t="shared" si="6"/>
        <v>0</v>
      </c>
      <c r="Q15" s="163">
        <f t="shared" si="7"/>
        <v>0</v>
      </c>
      <c r="R15" s="163">
        <f t="shared" si="8"/>
        <v>0</v>
      </c>
      <c r="S15" s="39"/>
      <c r="T15" s="164"/>
      <c r="U15" s="165">
        <f>ROUND(ROUND(T15,2)*(1+'General Inputs'!K$20)*(1-Z15)+'General Inputs'!K$28,2)</f>
        <v>0</v>
      </c>
      <c r="V15" s="165">
        <f>ROUND(ROUND(U15,2)*(1+'General Inputs'!L$20)*(1-AA15)+'General Inputs'!L$28,2)</f>
        <v>0</v>
      </c>
      <c r="W15" s="165">
        <f>ROUND(ROUND(V15,2)*(1+'General Inputs'!M$20)*(1-AB15)+'General Inputs'!M$28,2)</f>
        <v>0</v>
      </c>
      <c r="X15" s="165">
        <f>ROUND(ROUND(W15,2)*(1+'General Inputs'!N$20)*(1-AC15)+'General Inputs'!N$28,2)</f>
        <v>0</v>
      </c>
      <c r="Y15" s="166"/>
      <c r="Z15" s="194">
        <f>IF(T15="",0,'General Inputs'!K$23)</f>
        <v>0</v>
      </c>
      <c r="AA15" s="194">
        <f>IF(U15="",0,'General Inputs'!L$23)</f>
        <v>0</v>
      </c>
      <c r="AB15" s="194">
        <f>IF(V15="",0,'General Inputs'!M$23)</f>
        <v>0</v>
      </c>
      <c r="AC15" s="194">
        <f>IF(W15="",0,'General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/>
      <c r="D16" s="161"/>
      <c r="E16" s="71" t="s">
        <v>34</v>
      </c>
      <c r="F16" s="71"/>
      <c r="G16" s="92"/>
      <c r="H16" s="93">
        <f t="shared" si="0"/>
        <v>0</v>
      </c>
      <c r="I16" s="162"/>
      <c r="J16" s="93">
        <f t="shared" si="1"/>
        <v>0</v>
      </c>
      <c r="K16" s="162"/>
      <c r="L16" s="162" t="str">
        <f t="shared" si="3"/>
        <v/>
      </c>
      <c r="M16" s="39"/>
      <c r="N16" s="163">
        <f t="shared" si="4"/>
        <v>0</v>
      </c>
      <c r="O16" s="163">
        <f t="shared" si="5"/>
        <v>0</v>
      </c>
      <c r="P16" s="163">
        <f t="shared" si="6"/>
        <v>0</v>
      </c>
      <c r="Q16" s="163">
        <f t="shared" si="7"/>
        <v>0</v>
      </c>
      <c r="R16" s="163">
        <f t="shared" si="8"/>
        <v>0</v>
      </c>
      <c r="S16" s="39"/>
      <c r="T16" s="164"/>
      <c r="U16" s="165">
        <f>ROUND(ROUND(T16,2)*(1+'General Inputs'!K$20)*(1-Z16)+'General Inputs'!K$28,2)</f>
        <v>0</v>
      </c>
      <c r="V16" s="165">
        <f>ROUND(ROUND(U16,2)*(1+'General Inputs'!L$20)*(1-AA16)+'General Inputs'!L$28,2)</f>
        <v>0</v>
      </c>
      <c r="W16" s="165">
        <f>ROUND(ROUND(V16,2)*(1+'General Inputs'!M$20)*(1-AB16)+'General Inputs'!M$28,2)</f>
        <v>0</v>
      </c>
      <c r="X16" s="165">
        <f>ROUND(ROUND(W16,2)*(1+'General Inputs'!N$20)*(1-AC16)+'General Inputs'!N$28,2)</f>
        <v>0</v>
      </c>
      <c r="Y16" s="166"/>
      <c r="Z16" s="194">
        <f>IF(T16="",0,'General Inputs'!K$23)</f>
        <v>0</v>
      </c>
      <c r="AA16" s="194">
        <f>IF(U16="",0,'General Inputs'!L$23)</f>
        <v>0</v>
      </c>
      <c r="AB16" s="194">
        <f>IF(V16="",0,'General Inputs'!M$23)</f>
        <v>0</v>
      </c>
      <c r="AC16" s="194">
        <f>IF(W16="",0,'General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/>
      <c r="D17" s="161"/>
      <c r="E17" s="71" t="s">
        <v>34</v>
      </c>
      <c r="F17" s="71"/>
      <c r="G17" s="92"/>
      <c r="H17" s="93">
        <f t="shared" si="0"/>
        <v>0</v>
      </c>
      <c r="I17" s="162"/>
      <c r="J17" s="93">
        <f t="shared" si="1"/>
        <v>0</v>
      </c>
      <c r="K17" s="162"/>
      <c r="L17" s="162" t="str">
        <f t="shared" si="3"/>
        <v/>
      </c>
      <c r="M17" s="39"/>
      <c r="N17" s="163">
        <f t="shared" si="4"/>
        <v>0</v>
      </c>
      <c r="O17" s="163">
        <f t="shared" si="5"/>
        <v>0</v>
      </c>
      <c r="P17" s="163">
        <f t="shared" si="6"/>
        <v>0</v>
      </c>
      <c r="Q17" s="163">
        <f t="shared" si="7"/>
        <v>0</v>
      </c>
      <c r="R17" s="163">
        <f t="shared" si="8"/>
        <v>0</v>
      </c>
      <c r="S17" s="39"/>
      <c r="T17" s="164"/>
      <c r="U17" s="165">
        <f>ROUND(ROUND(T17,2)*(1+'General Inputs'!K$20)*(1-Z17)+'General Inputs'!K$28,2)</f>
        <v>0</v>
      </c>
      <c r="V17" s="165">
        <f>ROUND(ROUND(U17,2)*(1+'General Inputs'!L$20)*(1-AA17)+'General Inputs'!L$28,2)</f>
        <v>0</v>
      </c>
      <c r="W17" s="165">
        <f>ROUND(ROUND(V17,2)*(1+'General Inputs'!M$20)*(1-AB17)+'General Inputs'!M$28,2)</f>
        <v>0</v>
      </c>
      <c r="X17" s="165">
        <f>ROUND(ROUND(W17,2)*(1+'General Inputs'!N$20)*(1-AC17)+'General Inputs'!N$28,2)</f>
        <v>0</v>
      </c>
      <c r="Y17" s="166"/>
      <c r="Z17" s="194">
        <f>IF(T17="",0,'General Inputs'!K$23)</f>
        <v>0</v>
      </c>
      <c r="AA17" s="194">
        <f>IF(U17="",0,'General Inputs'!L$23)</f>
        <v>0</v>
      </c>
      <c r="AB17" s="194">
        <f>IF(V17="",0,'General Inputs'!M$23)</f>
        <v>0</v>
      </c>
      <c r="AC17" s="194">
        <f>IF(W17="",0,'General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34</v>
      </c>
      <c r="F18" s="71"/>
      <c r="G18" s="92"/>
      <c r="H18" s="93">
        <f t="shared" si="0"/>
        <v>0</v>
      </c>
      <c r="I18" s="162"/>
      <c r="J18" s="93">
        <f t="shared" si="1"/>
        <v>0</v>
      </c>
      <c r="K18" s="162"/>
      <c r="L18" s="162" t="str">
        <f t="shared" si="3"/>
        <v/>
      </c>
      <c r="M18" s="39"/>
      <c r="N18" s="163">
        <f t="shared" si="4"/>
        <v>0</v>
      </c>
      <c r="O18" s="163">
        <f t="shared" si="5"/>
        <v>0</v>
      </c>
      <c r="P18" s="163">
        <f t="shared" si="6"/>
        <v>0</v>
      </c>
      <c r="Q18" s="163">
        <f t="shared" si="7"/>
        <v>0</v>
      </c>
      <c r="R18" s="163">
        <f t="shared" si="8"/>
        <v>0</v>
      </c>
      <c r="S18" s="39"/>
      <c r="T18" s="164"/>
      <c r="U18" s="165">
        <f>ROUND(ROUND(T18,2)*(1+'General Inputs'!K$20)*(1-Z18)+'General Inputs'!K$28,2)</f>
        <v>0</v>
      </c>
      <c r="V18" s="165">
        <f>ROUND(ROUND(U18,2)*(1+'General Inputs'!L$20)*(1-AA18)+'General Inputs'!L$28,2)</f>
        <v>0</v>
      </c>
      <c r="W18" s="165">
        <f>ROUND(ROUND(V18,2)*(1+'General Inputs'!M$20)*(1-AB18)+'General Inputs'!M$28,2)</f>
        <v>0</v>
      </c>
      <c r="X18" s="165">
        <f>ROUND(ROUND(W18,2)*(1+'General Inputs'!N$20)*(1-AC18)+'General Inputs'!N$28,2)</f>
        <v>0</v>
      </c>
      <c r="Y18" s="166"/>
      <c r="Z18" s="194">
        <f>IF(T18="",0,'General Inputs'!K$23)</f>
        <v>0</v>
      </c>
      <c r="AA18" s="194">
        <f>IF(U18="",0,'General Inputs'!L$23)</f>
        <v>0</v>
      </c>
      <c r="AB18" s="194">
        <f>IF(V18="",0,'General Inputs'!M$23)</f>
        <v>0</v>
      </c>
      <c r="AC18" s="194">
        <f>IF(W18="",0,'General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/>
      <c r="D19" s="161"/>
      <c r="E19" s="71" t="s">
        <v>34</v>
      </c>
      <c r="F19" s="71"/>
      <c r="G19" s="92"/>
      <c r="H19" s="93">
        <f t="shared" si="0"/>
        <v>0</v>
      </c>
      <c r="I19" s="162"/>
      <c r="J19" s="93">
        <f t="shared" si="1"/>
        <v>0</v>
      </c>
      <c r="K19" s="162"/>
      <c r="L19" s="162" t="str">
        <f t="shared" si="3"/>
        <v/>
      </c>
      <c r="M19" s="39"/>
      <c r="N19" s="163">
        <f t="shared" si="4"/>
        <v>0</v>
      </c>
      <c r="O19" s="163">
        <f t="shared" si="5"/>
        <v>0</v>
      </c>
      <c r="P19" s="163">
        <f t="shared" si="6"/>
        <v>0</v>
      </c>
      <c r="Q19" s="163">
        <f t="shared" si="7"/>
        <v>0</v>
      </c>
      <c r="R19" s="163">
        <f t="shared" si="8"/>
        <v>0</v>
      </c>
      <c r="S19" s="39"/>
      <c r="T19" s="164"/>
      <c r="U19" s="165">
        <f>ROUND(ROUND(T19,2)*(1+'General Inputs'!K$20)*(1-Z19)+'General Inputs'!K$28,2)</f>
        <v>0</v>
      </c>
      <c r="V19" s="165">
        <f>ROUND(ROUND(U19,2)*(1+'General Inputs'!L$20)*(1-AA19)+'General Inputs'!L$28,2)</f>
        <v>0</v>
      </c>
      <c r="W19" s="165">
        <f>ROUND(ROUND(V19,2)*(1+'General Inputs'!M$20)*(1-AB19)+'General Inputs'!M$28,2)</f>
        <v>0</v>
      </c>
      <c r="X19" s="165">
        <f>ROUND(ROUND(W19,2)*(1+'General Inputs'!N$20)*(1-AC19)+'General Inputs'!N$28,2)</f>
        <v>0</v>
      </c>
      <c r="Y19" s="166"/>
      <c r="Z19" s="194">
        <f>IF(T19="",0,'General Inputs'!K$23)</f>
        <v>0</v>
      </c>
      <c r="AA19" s="194">
        <f>IF(U19="",0,'General Inputs'!L$23)</f>
        <v>0</v>
      </c>
      <c r="AB19" s="194">
        <f>IF(V19="",0,'General Inputs'!M$23)</f>
        <v>0</v>
      </c>
      <c r="AC19" s="194">
        <f>IF(W19="",0,'General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/>
      <c r="D20" s="161"/>
      <c r="E20" s="71" t="s">
        <v>34</v>
      </c>
      <c r="F20" s="71"/>
      <c r="G20" s="92"/>
      <c r="H20" s="93">
        <f t="shared" si="0"/>
        <v>0</v>
      </c>
      <c r="I20" s="162"/>
      <c r="J20" s="93">
        <f t="shared" si="1"/>
        <v>0</v>
      </c>
      <c r="K20" s="162"/>
      <c r="L20" s="162" t="str">
        <f t="shared" si="3"/>
        <v/>
      </c>
      <c r="M20" s="39"/>
      <c r="N20" s="163">
        <f t="shared" si="4"/>
        <v>0</v>
      </c>
      <c r="O20" s="163">
        <f t="shared" si="5"/>
        <v>0</v>
      </c>
      <c r="P20" s="163">
        <f t="shared" si="6"/>
        <v>0</v>
      </c>
      <c r="Q20" s="163">
        <f t="shared" si="7"/>
        <v>0</v>
      </c>
      <c r="R20" s="163">
        <f t="shared" si="8"/>
        <v>0</v>
      </c>
      <c r="S20" s="39"/>
      <c r="T20" s="164"/>
      <c r="U20" s="165">
        <f>ROUND(ROUND(T20,2)*(1+'General Inputs'!K$20)*(1-Z20)+'General Inputs'!K$28,2)</f>
        <v>0</v>
      </c>
      <c r="V20" s="165">
        <f>ROUND(ROUND(U20,2)*(1+'General Inputs'!L$20)*(1-AA20)+'General Inputs'!L$28,2)</f>
        <v>0</v>
      </c>
      <c r="W20" s="165">
        <f>ROUND(ROUND(V20,2)*(1+'General Inputs'!M$20)*(1-AB20)+'General Inputs'!M$28,2)</f>
        <v>0</v>
      </c>
      <c r="X20" s="165">
        <f>ROUND(ROUND(W20,2)*(1+'General Inputs'!N$20)*(1-AC20)+'General Inputs'!N$28,2)</f>
        <v>0</v>
      </c>
      <c r="Y20" s="166"/>
      <c r="Z20" s="194">
        <f>IF(T20="",0,'General Inputs'!K$23)</f>
        <v>0</v>
      </c>
      <c r="AA20" s="194">
        <f>IF(U20="",0,'General Inputs'!L$23)</f>
        <v>0</v>
      </c>
      <c r="AB20" s="194">
        <f>IF(V20="",0,'General Inputs'!M$23)</f>
        <v>0</v>
      </c>
      <c r="AC20" s="194">
        <f>IF(W20="",0,'General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 t="s">
        <v>34</v>
      </c>
      <c r="F21" s="71"/>
      <c r="G21" s="92"/>
      <c r="H21" s="93">
        <f t="shared" si="0"/>
        <v>0</v>
      </c>
      <c r="I21" s="162"/>
      <c r="J21" s="93">
        <f t="shared" si="1"/>
        <v>0</v>
      </c>
      <c r="K21" s="162"/>
      <c r="L21" s="162" t="str">
        <f t="shared" si="3"/>
        <v/>
      </c>
      <c r="M21" s="39"/>
      <c r="N21" s="163">
        <f t="shared" si="4"/>
        <v>0</v>
      </c>
      <c r="O21" s="163">
        <f t="shared" si="5"/>
        <v>0</v>
      </c>
      <c r="P21" s="163">
        <f t="shared" si="6"/>
        <v>0</v>
      </c>
      <c r="Q21" s="163">
        <f t="shared" si="7"/>
        <v>0</v>
      </c>
      <c r="R21" s="163">
        <f t="shared" si="8"/>
        <v>0</v>
      </c>
      <c r="S21" s="39"/>
      <c r="T21" s="164"/>
      <c r="U21" s="165">
        <f>ROUND(ROUND(T21,2)*(1+'General Inputs'!K$20)*(1-Z21)+'General Inputs'!K$28,2)</f>
        <v>0</v>
      </c>
      <c r="V21" s="165">
        <f>ROUND(ROUND(U21,2)*(1+'General Inputs'!L$20)*(1-AA21)+'General Inputs'!L$28,2)</f>
        <v>0</v>
      </c>
      <c r="W21" s="165">
        <f>ROUND(ROUND(V21,2)*(1+'General Inputs'!M$20)*(1-AB21)+'General Inputs'!M$28,2)</f>
        <v>0</v>
      </c>
      <c r="X21" s="165">
        <f>ROUND(ROUND(W21,2)*(1+'General Inputs'!N$20)*(1-AC21)+'General Inputs'!N$28,2)</f>
        <v>0</v>
      </c>
      <c r="Y21" s="166"/>
      <c r="Z21" s="194">
        <f>IF(T21="",0,'General Inputs'!K$23)</f>
        <v>0</v>
      </c>
      <c r="AA21" s="194">
        <f>IF(U21="",0,'General Inputs'!L$23)</f>
        <v>0</v>
      </c>
      <c r="AB21" s="194">
        <f>IF(V21="",0,'General Inputs'!M$23)</f>
        <v>0</v>
      </c>
      <c r="AC21" s="194">
        <f>IF(W21="",0,'General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/>
      <c r="D22" s="161"/>
      <c r="E22" s="71" t="s">
        <v>34</v>
      </c>
      <c r="F22" s="71"/>
      <c r="G22" s="92"/>
      <c r="H22" s="93">
        <f t="shared" si="0"/>
        <v>0</v>
      </c>
      <c r="I22" s="162"/>
      <c r="J22" s="93">
        <f t="shared" si="1"/>
        <v>0</v>
      </c>
      <c r="K22" s="162"/>
      <c r="L22" s="162" t="str">
        <f t="shared" si="3"/>
        <v/>
      </c>
      <c r="M22" s="39"/>
      <c r="N22" s="163">
        <f t="shared" si="4"/>
        <v>0</v>
      </c>
      <c r="O22" s="163">
        <f t="shared" si="5"/>
        <v>0</v>
      </c>
      <c r="P22" s="163">
        <f t="shared" si="6"/>
        <v>0</v>
      </c>
      <c r="Q22" s="163">
        <f t="shared" si="7"/>
        <v>0</v>
      </c>
      <c r="R22" s="163">
        <f t="shared" si="8"/>
        <v>0</v>
      </c>
      <c r="S22" s="39"/>
      <c r="T22" s="164"/>
      <c r="U22" s="165">
        <f>ROUND(ROUND(T22,2)*(1+'General Inputs'!K$20)*(1-Z22)+'General Inputs'!K$28,2)</f>
        <v>0</v>
      </c>
      <c r="V22" s="165">
        <f>ROUND(ROUND(U22,2)*(1+'General Inputs'!L$20)*(1-AA22)+'General Inputs'!L$28,2)</f>
        <v>0</v>
      </c>
      <c r="W22" s="165">
        <f>ROUND(ROUND(V22,2)*(1+'General Inputs'!M$20)*(1-AB22)+'General Inputs'!M$28,2)</f>
        <v>0</v>
      </c>
      <c r="X22" s="165">
        <f>ROUND(ROUND(W22,2)*(1+'General Inputs'!N$20)*(1-AC22)+'General Inputs'!N$28,2)</f>
        <v>0</v>
      </c>
      <c r="Y22" s="166"/>
      <c r="Z22" s="194">
        <f>IF(T22="",0,'General Inputs'!K$23)</f>
        <v>0</v>
      </c>
      <c r="AA22" s="194">
        <f>IF(U22="",0,'General Inputs'!L$23)</f>
        <v>0</v>
      </c>
      <c r="AB22" s="194">
        <f>IF(V22="",0,'General Inputs'!M$23)</f>
        <v>0</v>
      </c>
      <c r="AC22" s="194">
        <f>IF(W22="",0,'General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/>
      <c r="D23" s="161"/>
      <c r="E23" s="71" t="s">
        <v>34</v>
      </c>
      <c r="F23" s="71"/>
      <c r="G23" s="92"/>
      <c r="H23" s="93">
        <f t="shared" si="0"/>
        <v>0</v>
      </c>
      <c r="I23" s="162"/>
      <c r="J23" s="93">
        <f t="shared" si="1"/>
        <v>0</v>
      </c>
      <c r="K23" s="162"/>
      <c r="L23" s="162" t="str">
        <f t="shared" si="3"/>
        <v/>
      </c>
      <c r="M23" s="39"/>
      <c r="N23" s="163">
        <f t="shared" si="4"/>
        <v>0</v>
      </c>
      <c r="O23" s="163">
        <f t="shared" si="5"/>
        <v>0</v>
      </c>
      <c r="P23" s="163">
        <f t="shared" si="6"/>
        <v>0</v>
      </c>
      <c r="Q23" s="163">
        <f t="shared" si="7"/>
        <v>0</v>
      </c>
      <c r="R23" s="163">
        <f t="shared" si="8"/>
        <v>0</v>
      </c>
      <c r="S23" s="39"/>
      <c r="T23" s="164"/>
      <c r="U23" s="165">
        <f>ROUND(ROUND(T23,2)*(1+'General Inputs'!K$20)*(1-Z23)+'General Inputs'!K$28,2)</f>
        <v>0</v>
      </c>
      <c r="V23" s="165">
        <f>ROUND(ROUND(U23,2)*(1+'General Inputs'!L$20)*(1-AA23)+'General Inputs'!L$28,2)</f>
        <v>0</v>
      </c>
      <c r="W23" s="165">
        <f>ROUND(ROUND(V23,2)*(1+'General Inputs'!M$20)*(1-AB23)+'General Inputs'!M$28,2)</f>
        <v>0</v>
      </c>
      <c r="X23" s="165">
        <f>ROUND(ROUND(W23,2)*(1+'General Inputs'!N$20)*(1-AC23)+'General Inputs'!N$28,2)</f>
        <v>0</v>
      </c>
      <c r="Y23" s="166"/>
      <c r="Z23" s="194">
        <f>IF(T23="",0,'General Inputs'!K$23)</f>
        <v>0</v>
      </c>
      <c r="AA23" s="194">
        <f>IF(U23="",0,'General Inputs'!L$23)</f>
        <v>0</v>
      </c>
      <c r="AB23" s="194">
        <f>IF(V23="",0,'General Inputs'!M$23)</f>
        <v>0</v>
      </c>
      <c r="AC23" s="194">
        <f>IF(W23="",0,'General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/>
      <c r="D24" s="161"/>
      <c r="E24" s="71" t="s">
        <v>34</v>
      </c>
      <c r="F24" s="71"/>
      <c r="G24" s="92"/>
      <c r="H24" s="93">
        <f t="shared" si="0"/>
        <v>0</v>
      </c>
      <c r="I24" s="162"/>
      <c r="J24" s="93">
        <f t="shared" si="1"/>
        <v>0</v>
      </c>
      <c r="K24" s="162"/>
      <c r="L24" s="162" t="str">
        <f t="shared" si="3"/>
        <v/>
      </c>
      <c r="M24" s="39"/>
      <c r="N24" s="163">
        <f t="shared" si="4"/>
        <v>0</v>
      </c>
      <c r="O24" s="163">
        <f t="shared" si="5"/>
        <v>0</v>
      </c>
      <c r="P24" s="163">
        <f t="shared" si="6"/>
        <v>0</v>
      </c>
      <c r="Q24" s="163">
        <f t="shared" si="7"/>
        <v>0</v>
      </c>
      <c r="R24" s="163">
        <f t="shared" si="8"/>
        <v>0</v>
      </c>
      <c r="S24" s="39"/>
      <c r="T24" s="164"/>
      <c r="U24" s="165">
        <f>ROUND(ROUND(T24,2)*(1+'General Inputs'!K$20)*(1-Z24)+'General Inputs'!K$28,2)</f>
        <v>0</v>
      </c>
      <c r="V24" s="165">
        <f>ROUND(ROUND(U24,2)*(1+'General Inputs'!L$20)*(1-AA24)+'General Inputs'!L$28,2)</f>
        <v>0</v>
      </c>
      <c r="W24" s="165">
        <f>ROUND(ROUND(V24,2)*(1+'General Inputs'!M$20)*(1-AB24)+'General Inputs'!M$28,2)</f>
        <v>0</v>
      </c>
      <c r="X24" s="165">
        <f>ROUND(ROUND(W24,2)*(1+'General Inputs'!N$20)*(1-AC24)+'General Inputs'!N$28,2)</f>
        <v>0</v>
      </c>
      <c r="Y24" s="166"/>
      <c r="Z24" s="194">
        <f>IF(T24="",0,'General Inputs'!K$23)</f>
        <v>0</v>
      </c>
      <c r="AA24" s="194">
        <f>IF(U24="",0,'General Inputs'!L$23)</f>
        <v>0</v>
      </c>
      <c r="AB24" s="194">
        <f>IF(V24="",0,'General Inputs'!M$23)</f>
        <v>0</v>
      </c>
      <c r="AC24" s="194">
        <f>IF(W24="",0,'General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34</v>
      </c>
      <c r="F25" s="71"/>
      <c r="G25" s="92"/>
      <c r="H25" s="93">
        <f t="shared" si="0"/>
        <v>0</v>
      </c>
      <c r="I25" s="162"/>
      <c r="J25" s="93">
        <f t="shared" si="1"/>
        <v>0</v>
      </c>
      <c r="K25" s="162"/>
      <c r="L25" s="162" t="str">
        <f t="shared" si="3"/>
        <v/>
      </c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Inputs'!K$28,2)</f>
        <v>0</v>
      </c>
      <c r="V25" s="165">
        <f>ROUND(ROUND(U25,2)*(1+'General Inputs'!L$20)*(1-AA25)+'General Inputs'!L$28,2)</f>
        <v>0</v>
      </c>
      <c r="W25" s="165">
        <f>ROUND(ROUND(V25,2)*(1+'General Inputs'!M$20)*(1-AB25)+'General Inputs'!M$28,2)</f>
        <v>0</v>
      </c>
      <c r="X25" s="165">
        <f>ROUND(ROUND(W25,2)*(1+'General Inputs'!N$20)*(1-AC25)+'General Inputs'!N$28,2)</f>
        <v>0</v>
      </c>
      <c r="Y25" s="166"/>
      <c r="Z25" s="194">
        <f>IF(T25="",0,'General Inputs'!K$23)</f>
        <v>0</v>
      </c>
      <c r="AA25" s="194">
        <f>IF(U25="",0,'General Inputs'!L$23)</f>
        <v>0</v>
      </c>
      <c r="AB25" s="194">
        <f>IF(V25="",0,'General Inputs'!M$23)</f>
        <v>0</v>
      </c>
      <c r="AC25" s="194">
        <f>IF(W25="",0,'General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/>
      <c r="D26" s="161"/>
      <c r="E26" s="71" t="s">
        <v>34</v>
      </c>
      <c r="F26" s="71"/>
      <c r="G26" s="92"/>
      <c r="H26" s="93">
        <f t="shared" si="0"/>
        <v>0</v>
      </c>
      <c r="I26" s="162"/>
      <c r="J26" s="93">
        <f t="shared" si="1"/>
        <v>0</v>
      </c>
      <c r="K26" s="162"/>
      <c r="L26" s="162" t="str">
        <f t="shared" si="3"/>
        <v/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Inputs'!K$28,2)</f>
        <v>0</v>
      </c>
      <c r="V26" s="165">
        <f>ROUND(ROUND(U26,2)*(1+'General Inputs'!L$20)*(1-AA26)+'General Inputs'!L$28,2)</f>
        <v>0</v>
      </c>
      <c r="W26" s="165">
        <f>ROUND(ROUND(V26,2)*(1+'General Inputs'!M$20)*(1-AB26)+'General Inputs'!M$28,2)</f>
        <v>0</v>
      </c>
      <c r="X26" s="165">
        <f>ROUND(ROUND(W26,2)*(1+'General Inputs'!N$20)*(1-AC26)+'General Inputs'!N$28,2)</f>
        <v>0</v>
      </c>
      <c r="Y26" s="166"/>
      <c r="Z26" s="194">
        <f>IF(T26="",0,'General Inputs'!K$23)</f>
        <v>0</v>
      </c>
      <c r="AA26" s="194">
        <f>IF(U26="",0,'General Inputs'!L$23)</f>
        <v>0</v>
      </c>
      <c r="AB26" s="194">
        <f>IF(V26="",0,'General Inputs'!M$23)</f>
        <v>0</v>
      </c>
      <c r="AC26" s="194">
        <f>IF(W26="",0,'General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/>
      <c r="D27" s="161"/>
      <c r="E27" s="71" t="s">
        <v>34</v>
      </c>
      <c r="F27" s="71"/>
      <c r="G27" s="92"/>
      <c r="H27" s="93">
        <f t="shared" si="0"/>
        <v>0</v>
      </c>
      <c r="I27" s="162"/>
      <c r="J27" s="93">
        <f t="shared" si="1"/>
        <v>0</v>
      </c>
      <c r="K27" s="162"/>
      <c r="L27" s="162" t="str">
        <f t="shared" si="3"/>
        <v/>
      </c>
      <c r="M27" s="39"/>
      <c r="N27" s="163">
        <f t="shared" si="4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8"/>
        <v>0</v>
      </c>
      <c r="S27" s="39"/>
      <c r="T27" s="164"/>
      <c r="U27" s="165">
        <f>ROUND(ROUND(T27,2)*(1+'General Inputs'!K$20)*(1-Z27)+'General Inputs'!K$28,2)</f>
        <v>0</v>
      </c>
      <c r="V27" s="165">
        <f>ROUND(ROUND(U27,2)*(1+'General Inputs'!L$20)*(1-AA27)+'General Inputs'!L$28,2)</f>
        <v>0</v>
      </c>
      <c r="W27" s="165">
        <f>ROUND(ROUND(V27,2)*(1+'General Inputs'!M$20)*(1-AB27)+'General Inputs'!M$28,2)</f>
        <v>0</v>
      </c>
      <c r="X27" s="165">
        <f>ROUND(ROUND(W27,2)*(1+'General Inputs'!N$20)*(1-AC27)+'General Inputs'!N$28,2)</f>
        <v>0</v>
      </c>
      <c r="Y27" s="166"/>
      <c r="Z27" s="194">
        <f>IF(T27="",0,'General Inputs'!K$23)</f>
        <v>0</v>
      </c>
      <c r="AA27" s="194">
        <f>IF(U27="",0,'General Inputs'!L$23)</f>
        <v>0</v>
      </c>
      <c r="AB27" s="194">
        <f>IF(V27="",0,'General Inputs'!M$23)</f>
        <v>0</v>
      </c>
      <c r="AC27" s="194">
        <f>IF(W27="",0,'General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 t="s">
        <v>34</v>
      </c>
      <c r="F28" s="71"/>
      <c r="G28" s="92"/>
      <c r="H28" s="93">
        <f t="shared" si="0"/>
        <v>0</v>
      </c>
      <c r="I28" s="162"/>
      <c r="J28" s="93">
        <f t="shared" si="1"/>
        <v>0</v>
      </c>
      <c r="K28" s="162"/>
      <c r="L28" s="162" t="str">
        <f t="shared" si="3"/>
        <v/>
      </c>
      <c r="M28" s="39"/>
      <c r="N28" s="163">
        <f t="shared" si="4"/>
        <v>0</v>
      </c>
      <c r="O28" s="163">
        <f t="shared" si="5"/>
        <v>0</v>
      </c>
      <c r="P28" s="163">
        <f t="shared" si="6"/>
        <v>0</v>
      </c>
      <c r="Q28" s="163">
        <f t="shared" si="7"/>
        <v>0</v>
      </c>
      <c r="R28" s="163">
        <f t="shared" si="8"/>
        <v>0</v>
      </c>
      <c r="S28" s="39"/>
      <c r="T28" s="164"/>
      <c r="U28" s="165">
        <f>ROUND(ROUND(T28,2)*(1+'General Inputs'!K$20)*(1-Z28)+'General Inputs'!K$28,2)</f>
        <v>0</v>
      </c>
      <c r="V28" s="165">
        <f>ROUND(ROUND(U28,2)*(1+'General Inputs'!L$20)*(1-AA28)+'General Inputs'!L$28,2)</f>
        <v>0</v>
      </c>
      <c r="W28" s="165">
        <f>ROUND(ROUND(V28,2)*(1+'General Inputs'!M$20)*(1-AB28)+'General Inputs'!M$28,2)</f>
        <v>0</v>
      </c>
      <c r="X28" s="165">
        <f>ROUND(ROUND(W28,2)*(1+'General Inputs'!N$20)*(1-AC28)+'General Inputs'!N$28,2)</f>
        <v>0</v>
      </c>
      <c r="Y28" s="166"/>
      <c r="Z28" s="194">
        <f>IF(T28="",0,'General Inputs'!K$23)</f>
        <v>0</v>
      </c>
      <c r="AA28" s="194">
        <f>IF(U28="",0,'General Inputs'!L$23)</f>
        <v>0</v>
      </c>
      <c r="AB28" s="194">
        <f>IF(V28="",0,'General Inputs'!M$23)</f>
        <v>0</v>
      </c>
      <c r="AC28" s="194">
        <f>IF(W28="",0,'General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/>
      <c r="D29" s="161"/>
      <c r="E29" s="71" t="s">
        <v>34</v>
      </c>
      <c r="F29" s="71"/>
      <c r="G29" s="92"/>
      <c r="H29" s="93">
        <f t="shared" si="0"/>
        <v>0</v>
      </c>
      <c r="I29" s="162"/>
      <c r="J29" s="93">
        <f t="shared" si="1"/>
        <v>0</v>
      </c>
      <c r="K29" s="162"/>
      <c r="L29" s="162" t="str">
        <f t="shared" si="3"/>
        <v/>
      </c>
      <c r="M29" s="39"/>
      <c r="N29" s="163">
        <f t="shared" si="4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8"/>
        <v>0</v>
      </c>
      <c r="S29" s="39"/>
      <c r="T29" s="164"/>
      <c r="U29" s="165">
        <f>ROUND(ROUND(T29,2)*(1+'General Inputs'!K$20)*(1-Z29)+'General Inputs'!K$28,2)</f>
        <v>0</v>
      </c>
      <c r="V29" s="165">
        <f>ROUND(ROUND(U29,2)*(1+'General Inputs'!L$20)*(1-AA29)+'General Inputs'!L$28,2)</f>
        <v>0</v>
      </c>
      <c r="W29" s="165">
        <f>ROUND(ROUND(V29,2)*(1+'General Inputs'!M$20)*(1-AB29)+'General Inputs'!M$28,2)</f>
        <v>0</v>
      </c>
      <c r="X29" s="165">
        <f>ROUND(ROUND(W29,2)*(1+'General Inputs'!N$20)*(1-AC29)+'General Inputs'!N$28,2)</f>
        <v>0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34</v>
      </c>
      <c r="F30" s="71"/>
      <c r="G30" s="92"/>
      <c r="H30" s="93">
        <f t="shared" si="0"/>
        <v>0</v>
      </c>
      <c r="I30" s="162"/>
      <c r="J30" s="93">
        <f t="shared" si="1"/>
        <v>0</v>
      </c>
      <c r="K30" s="162"/>
      <c r="L30" s="162" t="str">
        <f t="shared" si="3"/>
        <v/>
      </c>
      <c r="M30" s="39"/>
      <c r="N30" s="163">
        <f t="shared" si="4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8"/>
        <v>0</v>
      </c>
      <c r="S30" s="39"/>
      <c r="T30" s="164"/>
      <c r="U30" s="165">
        <f>ROUND(ROUND(T30,2)*(1+'General Inputs'!K$20)*(1-Z30)+'General Inputs'!K$28,2)</f>
        <v>0</v>
      </c>
      <c r="V30" s="165">
        <f>ROUND(ROUND(U30,2)*(1+'General Inputs'!L$20)*(1-AA30)+'General Inputs'!L$28,2)</f>
        <v>0</v>
      </c>
      <c r="W30" s="165">
        <f>ROUND(ROUND(V30,2)*(1+'General Inputs'!M$20)*(1-AB30)+'General Inputs'!M$28,2)</f>
        <v>0</v>
      </c>
      <c r="X30" s="165">
        <f>ROUND(ROUND(W30,2)*(1+'General Inputs'!N$20)*(1-AC30)+'General Inputs'!N$28,2)</f>
        <v>0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/>
      <c r="D31" s="161"/>
      <c r="E31" s="71" t="s">
        <v>34</v>
      </c>
      <c r="F31" s="71"/>
      <c r="G31" s="92"/>
      <c r="H31" s="93">
        <f t="shared" si="0"/>
        <v>0</v>
      </c>
      <c r="I31" s="162"/>
      <c r="J31" s="93">
        <f t="shared" si="1"/>
        <v>0</v>
      </c>
      <c r="K31" s="162"/>
      <c r="L31" s="162" t="str">
        <f t="shared" si="3"/>
        <v/>
      </c>
      <c r="M31" s="39"/>
      <c r="N31" s="163">
        <f t="shared" si="4"/>
        <v>0</v>
      </c>
      <c r="O31" s="163">
        <f t="shared" si="5"/>
        <v>0</v>
      </c>
      <c r="P31" s="163">
        <f t="shared" si="6"/>
        <v>0</v>
      </c>
      <c r="Q31" s="163">
        <f t="shared" si="7"/>
        <v>0</v>
      </c>
      <c r="R31" s="163">
        <f t="shared" si="8"/>
        <v>0</v>
      </c>
      <c r="S31" s="39"/>
      <c r="T31" s="164"/>
      <c r="U31" s="165">
        <f>ROUND(ROUND(T31,2)*(1+'General Inputs'!K$20)*(1-Z31)+'General Inputs'!K$28,2)</f>
        <v>0</v>
      </c>
      <c r="V31" s="165">
        <f>ROUND(ROUND(U31,2)*(1+'General Inputs'!L$20)*(1-AA31)+'General Inputs'!L$28,2)</f>
        <v>0</v>
      </c>
      <c r="W31" s="165">
        <f>ROUND(ROUND(V31,2)*(1+'General Inputs'!M$20)*(1-AB31)+'General Inputs'!M$28,2)</f>
        <v>0</v>
      </c>
      <c r="X31" s="165">
        <f>ROUND(ROUND(W31,2)*(1+'General Inputs'!N$20)*(1-AC31)+'General Inputs'!N$28,2)</f>
        <v>0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 t="s">
        <v>34</v>
      </c>
      <c r="F32" s="71"/>
      <c r="G32" s="92"/>
      <c r="H32" s="93">
        <f t="shared" si="0"/>
        <v>0</v>
      </c>
      <c r="I32" s="162"/>
      <c r="J32" s="93">
        <f t="shared" si="1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/>
      <c r="D33" s="161"/>
      <c r="E33" s="71" t="s">
        <v>34</v>
      </c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 t="str">
        <f t="shared" si="3"/>
        <v/>
      </c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/>
      <c r="D34" s="161"/>
      <c r="E34" s="71" t="s">
        <v>34</v>
      </c>
      <c r="F34" s="71"/>
      <c r="G34" s="92"/>
      <c r="H34" s="93">
        <f t="shared" si="0"/>
        <v>0</v>
      </c>
      <c r="I34" s="162"/>
      <c r="J34" s="93">
        <f t="shared" si="1"/>
        <v>0</v>
      </c>
      <c r="K34" s="162"/>
      <c r="L34" s="162" t="str">
        <f t="shared" si="3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Inputs'!K$28,2)</f>
        <v>0</v>
      </c>
      <c r="V34" s="165">
        <f>ROUND(ROUND(U34,2)*(1+'General Inputs'!L$20)*(1-AA34)+'General Inputs'!L$28,2)</f>
        <v>0</v>
      </c>
      <c r="W34" s="165">
        <f>ROUND(ROUND(V34,2)*(1+'General Inputs'!M$20)*(1-AB34)+'General Inputs'!M$28,2)</f>
        <v>0</v>
      </c>
      <c r="X34" s="165">
        <f>ROUND(ROUND(W34,2)*(1+'General Inputs'!N$20)*(1-AC34)+'General Inputs'!N$28,2)</f>
        <v>0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 t="s">
        <v>34</v>
      </c>
      <c r="F35" s="71"/>
      <c r="G35" s="92"/>
      <c r="H35" s="93">
        <f t="shared" si="0"/>
        <v>0</v>
      </c>
      <c r="I35" s="162"/>
      <c r="J35" s="93">
        <f t="shared" si="1"/>
        <v>0</v>
      </c>
      <c r="K35" s="162"/>
      <c r="L35" s="162" t="str">
        <f t="shared" si="3"/>
        <v/>
      </c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Inputs'!K$28,2)</f>
        <v>0</v>
      </c>
      <c r="V35" s="165">
        <f>ROUND(ROUND(U35,2)*(1+'General Inputs'!L$20)*(1-AA35)+'General Inputs'!L$28,2)</f>
        <v>0</v>
      </c>
      <c r="W35" s="165">
        <f>ROUND(ROUND(V35,2)*(1+'General Inputs'!M$20)*(1-AB35)+'General Inputs'!M$28,2)</f>
        <v>0</v>
      </c>
      <c r="X35" s="165">
        <f>ROUND(ROUND(W35,2)*(1+'General Inputs'!N$20)*(1-AC35)+'General Inputs'!N$28,2)</f>
        <v>0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34</v>
      </c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/>
      <c r="D37" s="161"/>
      <c r="E37" s="71" t="s">
        <v>34</v>
      </c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/>
      <c r="D38" s="161"/>
      <c r="E38" s="71" t="s">
        <v>34</v>
      </c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 t="s">
        <v>34</v>
      </c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 t="s">
        <v>34</v>
      </c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 t="s">
        <v>34</v>
      </c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 t="s">
        <v>34</v>
      </c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 t="s">
        <v>34</v>
      </c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 t="s">
        <v>34</v>
      </c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 t="s">
        <v>34</v>
      </c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 t="s">
        <v>34</v>
      </c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 t="s">
        <v>34</v>
      </c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 t="s">
        <v>34</v>
      </c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 t="s">
        <v>34</v>
      </c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Normal="100" workbookViewId="0">
      <selection activeCell="I7" sqref="I7:K36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185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4" t="s">
        <v>203</v>
      </c>
      <c r="P4" s="214"/>
      <c r="Q4" s="214"/>
      <c r="R4" s="214"/>
      <c r="S4" s="214"/>
      <c r="T4" s="23"/>
      <c r="U4" s="214" t="s">
        <v>204</v>
      </c>
      <c r="V4" s="214"/>
      <c r="W4" s="214"/>
      <c r="X4" s="214"/>
      <c r="Y4" s="214"/>
      <c r="Z4" s="24"/>
      <c r="AA4" s="214" t="s">
        <v>205</v>
      </c>
      <c r="AB4" s="214"/>
      <c r="AC4" s="214"/>
      <c r="AD4" s="214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202</v>
      </c>
      <c r="E5" s="27" t="s">
        <v>184</v>
      </c>
      <c r="F5" s="27" t="str">
        <f>'Ancillary Network Services'!E5</f>
        <v>Unit</v>
      </c>
      <c r="G5" s="27" t="s">
        <v>186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/>
      <c r="D7" s="161"/>
      <c r="E7" s="161"/>
      <c r="F7" s="71" t="s">
        <v>34</v>
      </c>
      <c r="G7" s="71"/>
      <c r="H7" s="92"/>
      <c r="I7" s="93">
        <f t="shared" ref="I7:I36" si="0">_xlfn.IFNA(INDEX($O7:$S7,1,MATCH(forecastyear,$O$5:$S$5,0)),0)</f>
        <v>0</v>
      </c>
      <c r="J7" s="162"/>
      <c r="K7" s="93">
        <f t="shared" ref="K7:K36" si="1">_xlfn.IFNA(INDEX($U7:$Y7,1,MATCH(forecastyear,$U$5:$Y$5,0)),0)</f>
        <v>0</v>
      </c>
      <c r="L7" s="162"/>
      <c r="M7" s="162" t="str">
        <f t="shared" ref="M7:M36" si="2">IF(C7="","",IF(I7&gt;K7,"NON-COMPLIANT","COMPLIANT"))</f>
        <v/>
      </c>
      <c r="N7" s="39"/>
      <c r="O7" s="163">
        <f>U7</f>
        <v>0</v>
      </c>
      <c r="P7" s="163">
        <f t="shared" ref="P7:S7" si="3">V7</f>
        <v>0</v>
      </c>
      <c r="Q7" s="163">
        <f t="shared" si="3"/>
        <v>0</v>
      </c>
      <c r="R7" s="163">
        <f t="shared" si="3"/>
        <v>0</v>
      </c>
      <c r="S7" s="163">
        <f t="shared" si="3"/>
        <v>0</v>
      </c>
      <c r="T7" s="39"/>
      <c r="U7" s="164"/>
      <c r="V7" s="165">
        <f>ROUND(ROUND(U7,2)*(1+'General Inputs'!K$20)*(1-AA7)+IF(D7="Capital",'General Inputs'!K$30,'General Inputs'!K$29),2)</f>
        <v>0</v>
      </c>
      <c r="W7" s="165">
        <f>ROUND(ROUND(V7,2)*(1+'General Inputs'!L$20)*(1-AB7)+IF(E7="Capital",'General Inputs'!L$30,'General Inputs'!L$29),2)</f>
        <v>0</v>
      </c>
      <c r="X7" s="165">
        <f>ROUND(ROUND(W7,2)*(1+'General Inputs'!M$20)*(1-AC7)+IF(F7="Capital",'General Inputs'!M$30,'General Inputs'!M$29),2)</f>
        <v>0</v>
      </c>
      <c r="Y7" s="165">
        <f>ROUND(ROUND(X7,2)*(1+'General Inputs'!N$20)*(1-AD7)+IF(H7="Capital",'General Inputs'!N$30,'General Inputs'!N$29),2)</f>
        <v>0</v>
      </c>
      <c r="Z7" s="166"/>
      <c r="AA7" s="194">
        <f>IF($U7="",0,IF($D7="Capital",'General Inputs'!K$25,'General Inputs'!K$24))</f>
        <v>0</v>
      </c>
      <c r="AB7" s="194">
        <f>IF($U7="",0,IF($D7="Capital",'General Inputs'!L$25,'General Inputs'!L$24))</f>
        <v>0</v>
      </c>
      <c r="AC7" s="194">
        <f>IF($U7="",0,IF($D7="Capital",'General Inputs'!M$25,'General Inputs'!M$24))</f>
        <v>0</v>
      </c>
      <c r="AD7" s="194">
        <f>IF($U7="",0,IF($D7="Capital",'General Inputs'!N$25,'General Inputs'!N$24))</f>
        <v>0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/>
      <c r="D8" s="161"/>
      <c r="E8" s="161"/>
      <c r="F8" s="71" t="s">
        <v>34</v>
      </c>
      <c r="G8" s="71"/>
      <c r="H8" s="92"/>
      <c r="I8" s="93">
        <f t="shared" si="0"/>
        <v>0</v>
      </c>
      <c r="J8" s="162"/>
      <c r="K8" s="93">
        <f t="shared" si="1"/>
        <v>0</v>
      </c>
      <c r="L8" s="162"/>
      <c r="M8" s="162" t="str">
        <f t="shared" si="2"/>
        <v/>
      </c>
      <c r="N8" s="39"/>
      <c r="O8" s="163">
        <f t="shared" ref="O8:O36" si="4">U8</f>
        <v>0</v>
      </c>
      <c r="P8" s="163">
        <f t="shared" ref="P8:P36" si="5">V8</f>
        <v>0</v>
      </c>
      <c r="Q8" s="163">
        <f t="shared" ref="Q8:Q36" si="6">W8</f>
        <v>0</v>
      </c>
      <c r="R8" s="163">
        <f t="shared" ref="R8:R36" si="7">X8</f>
        <v>0</v>
      </c>
      <c r="S8" s="163">
        <f t="shared" ref="S8:S36" si="8">Y8</f>
        <v>0</v>
      </c>
      <c r="T8" s="39"/>
      <c r="U8" s="164"/>
      <c r="V8" s="165">
        <f>ROUND(ROUND(U8,2)*(1+'General Inputs'!K$20)*(1-AA8)+IF(D8="Capital",'General Inputs'!K$30,'General Inputs'!K$29),2)</f>
        <v>0</v>
      </c>
      <c r="W8" s="165">
        <f>ROUND(ROUND(V8,2)*(1+'General Inputs'!L$20)*(1-AB8)+IF(E8="Capital",'General Inputs'!L$30,'General Inputs'!L$29),2)</f>
        <v>0</v>
      </c>
      <c r="X8" s="165">
        <f>ROUND(ROUND(W8,2)*(1+'General Inputs'!M$20)*(1-AC8)+IF(F8="Capital",'General Inputs'!M$30,'General Inputs'!M$29),2)</f>
        <v>0</v>
      </c>
      <c r="Y8" s="165">
        <f>ROUND(ROUND(X8,2)*(1+'General Inputs'!N$20)*(1-AD8)+IF(H8="Capital",'General Inputs'!N$30,'General Inputs'!N$29),2)</f>
        <v>0</v>
      </c>
      <c r="Z8" s="166"/>
      <c r="AA8" s="194">
        <f>IF($U8="",0,IF($D8="Capital",'General Inputs'!K$25,'General Inputs'!K$24))</f>
        <v>0</v>
      </c>
      <c r="AB8" s="194">
        <f>IF($U8="",0,IF($D8="Capital",'General Inputs'!L$25,'General Inputs'!L$24))</f>
        <v>0</v>
      </c>
      <c r="AC8" s="194">
        <f>IF($U8="",0,IF($D8="Capital",'General Inputs'!M$25,'General Inputs'!M$24))</f>
        <v>0</v>
      </c>
      <c r="AD8" s="194">
        <f>IF($U8="",0,IF($D8="Capital",'General Inputs'!N$25,'General Inputs'!N$24))</f>
        <v>0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/>
      <c r="D9" s="161"/>
      <c r="E9" s="161"/>
      <c r="F9" s="71" t="s">
        <v>34</v>
      </c>
      <c r="G9" s="71"/>
      <c r="H9" s="92"/>
      <c r="I9" s="93">
        <f t="shared" si="0"/>
        <v>0</v>
      </c>
      <c r="J9" s="162"/>
      <c r="K9" s="93">
        <f t="shared" si="1"/>
        <v>0</v>
      </c>
      <c r="L9" s="162"/>
      <c r="M9" s="162" t="str">
        <f t="shared" si="2"/>
        <v/>
      </c>
      <c r="N9" s="39"/>
      <c r="O9" s="163">
        <f t="shared" si="4"/>
        <v>0</v>
      </c>
      <c r="P9" s="163">
        <f t="shared" si="5"/>
        <v>0</v>
      </c>
      <c r="Q9" s="163">
        <f t="shared" si="6"/>
        <v>0</v>
      </c>
      <c r="R9" s="163">
        <f t="shared" si="7"/>
        <v>0</v>
      </c>
      <c r="S9" s="163">
        <f t="shared" si="8"/>
        <v>0</v>
      </c>
      <c r="T9" s="39"/>
      <c r="U9" s="164"/>
      <c r="V9" s="165">
        <f>ROUND(ROUND(U9,2)*(1+'General Inputs'!K$20)*(1-AA9)+IF(D9="Capital",'General Inputs'!K$30,'General Inputs'!K$29),2)</f>
        <v>0</v>
      </c>
      <c r="W9" s="165">
        <f>ROUND(ROUND(V9,2)*(1+'General Inputs'!L$20)*(1-AB9)+IF(E9="Capital",'General Inputs'!L$30,'General Inputs'!L$29),2)</f>
        <v>0</v>
      </c>
      <c r="X9" s="165">
        <f>ROUND(ROUND(W9,2)*(1+'General Inputs'!M$20)*(1-AC9)+IF(F9="Capital",'General Inputs'!M$30,'General Inputs'!M$29),2)</f>
        <v>0</v>
      </c>
      <c r="Y9" s="165">
        <f>ROUND(ROUND(X9,2)*(1+'General Inputs'!N$20)*(1-AD9)+IF(H9="Capital",'General Inputs'!N$30,'General Inputs'!N$29),2)</f>
        <v>0</v>
      </c>
      <c r="Z9" s="166"/>
      <c r="AA9" s="194">
        <f>IF($U9="",0,IF($D9="Capital",'General Inputs'!K$25,'General Inputs'!K$24))</f>
        <v>0</v>
      </c>
      <c r="AB9" s="194">
        <f>IF($U9="",0,IF($D9="Capital",'General Inputs'!L$25,'General Inputs'!L$24))</f>
        <v>0</v>
      </c>
      <c r="AC9" s="194">
        <f>IF($U9="",0,IF($D9="Capital",'General Inputs'!M$25,'General Inputs'!M$24))</f>
        <v>0</v>
      </c>
      <c r="AD9" s="194">
        <f>IF($U9="",0,IF($D9="Capital",'General Inputs'!N$25,'General Inputs'!N$24))</f>
        <v>0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/>
      <c r="D10" s="161"/>
      <c r="E10" s="161"/>
      <c r="F10" s="71" t="s">
        <v>34</v>
      </c>
      <c r="G10" s="71"/>
      <c r="H10" s="92"/>
      <c r="I10" s="93">
        <f t="shared" si="0"/>
        <v>0</v>
      </c>
      <c r="J10" s="162"/>
      <c r="K10" s="93">
        <f t="shared" si="1"/>
        <v>0</v>
      </c>
      <c r="L10" s="162"/>
      <c r="M10" s="162" t="str">
        <f t="shared" si="2"/>
        <v/>
      </c>
      <c r="N10" s="39"/>
      <c r="O10" s="163">
        <f t="shared" si="4"/>
        <v>0</v>
      </c>
      <c r="P10" s="163">
        <f t="shared" si="5"/>
        <v>0</v>
      </c>
      <c r="Q10" s="163">
        <f t="shared" si="6"/>
        <v>0</v>
      </c>
      <c r="R10" s="163">
        <f t="shared" si="7"/>
        <v>0</v>
      </c>
      <c r="S10" s="163">
        <f t="shared" si="8"/>
        <v>0</v>
      </c>
      <c r="T10" s="39"/>
      <c r="U10" s="164"/>
      <c r="V10" s="165">
        <f>ROUND(ROUND(U10,2)*(1+'General Inputs'!K$20)*(1-AA10)+IF(D10="Capital",'General Inputs'!K$30,'General Inputs'!K$29),2)</f>
        <v>0</v>
      </c>
      <c r="W10" s="165">
        <f>ROUND(ROUND(V10,2)*(1+'General Inputs'!L$20)*(1-AB10)+IF(E10="Capital",'General Inputs'!L$30,'General Inputs'!L$29),2)</f>
        <v>0</v>
      </c>
      <c r="X10" s="165">
        <f>ROUND(ROUND(W10,2)*(1+'General Inputs'!M$20)*(1-AC10)+IF(F10="Capital",'General Inputs'!M$30,'General Inputs'!M$29),2)</f>
        <v>0</v>
      </c>
      <c r="Y10" s="165">
        <f>ROUND(ROUND(X10,2)*(1+'General Inputs'!N$20)*(1-AD10)+IF(H10="Capital",'General Inputs'!N$30,'General Inputs'!N$29),2)</f>
        <v>0</v>
      </c>
      <c r="Z10" s="166"/>
      <c r="AA10" s="194">
        <f>IF($U10="",0,IF($D10="Capital",'General Inputs'!K$25,'General Inputs'!K$24))</f>
        <v>0</v>
      </c>
      <c r="AB10" s="194">
        <f>IF($U10="",0,IF($D10="Capital",'General Inputs'!L$25,'General Inputs'!L$24))</f>
        <v>0</v>
      </c>
      <c r="AC10" s="194">
        <f>IF($U10="",0,IF($D10="Capital",'General Inputs'!M$25,'General Inputs'!M$24))</f>
        <v>0</v>
      </c>
      <c r="AD10" s="194">
        <f>IF($U10="",0,IF($D10="Capital",'General Inputs'!N$25,'General Inputs'!N$24))</f>
        <v>0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/>
      <c r="D11" s="161"/>
      <c r="E11" s="161"/>
      <c r="F11" s="71" t="s">
        <v>34</v>
      </c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4">
        <f>IF($U11="",0,IF($D11="Capital",'General Inputs'!K$25,'General Inputs'!K$24))</f>
        <v>0</v>
      </c>
      <c r="AB11" s="194">
        <f>IF($U11="",0,IF($D11="Capital",'General Inputs'!L$25,'General Inputs'!L$24))</f>
        <v>0</v>
      </c>
      <c r="AC11" s="194">
        <f>IF($U11="",0,IF($D11="Capital",'General Inputs'!M$25,'General Inputs'!M$24))</f>
        <v>0</v>
      </c>
      <c r="AD11" s="194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/>
      <c r="D12" s="161"/>
      <c r="E12" s="161"/>
      <c r="F12" s="71" t="s">
        <v>34</v>
      </c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IF($U12="",0,IF($D12="Capital",'General Inputs'!K$25,'General Inputs'!K$24))</f>
        <v>0</v>
      </c>
      <c r="AB12" s="194">
        <f>IF($U12="",0,IF($D12="Capital",'General Inputs'!L$25,'General Inputs'!L$24))</f>
        <v>0</v>
      </c>
      <c r="AC12" s="194">
        <f>IF($U12="",0,IF($D12="Capital",'General Inputs'!M$25,'General Inputs'!M$24))</f>
        <v>0</v>
      </c>
      <c r="AD12" s="194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/>
      <c r="D13" s="161"/>
      <c r="E13" s="161"/>
      <c r="F13" s="71" t="s">
        <v>34</v>
      </c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IF($U13="",0,IF($D13="Capital",'General Inputs'!K$25,'General Inputs'!K$24))</f>
        <v>0</v>
      </c>
      <c r="AB13" s="194">
        <f>IF($U13="",0,IF($D13="Capital",'General Inputs'!L$25,'General Inputs'!L$24))</f>
        <v>0</v>
      </c>
      <c r="AC13" s="194">
        <f>IF($U13="",0,IF($D13="Capital",'General Inputs'!M$25,'General Inputs'!M$24))</f>
        <v>0</v>
      </c>
      <c r="AD13" s="194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 t="s">
        <v>34</v>
      </c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IF($U14="",0,IF($D14="Capital",'General Inputs'!K$25,'General Inputs'!K$24))</f>
        <v>0</v>
      </c>
      <c r="AB14" s="194">
        <f>IF($U14="",0,IF($D14="Capital",'General Inputs'!L$25,'General Inputs'!L$24))</f>
        <v>0</v>
      </c>
      <c r="AC14" s="194">
        <f>IF($U14="",0,IF($D14="Capital",'General Inputs'!M$25,'General Inputs'!M$24))</f>
        <v>0</v>
      </c>
      <c r="AD14" s="194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 t="s">
        <v>34</v>
      </c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 t="s">
        <v>34</v>
      </c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IF($U16="",0,IF($D16="Capital",'General Inputs'!K$25,'General Inputs'!K$24))</f>
        <v>0</v>
      </c>
      <c r="AB16" s="194">
        <f>IF($U16="",0,IF($D16="Capital",'General Inputs'!L$25,'General Inputs'!L$24))</f>
        <v>0</v>
      </c>
      <c r="AC16" s="194">
        <f>IF($U16="",0,IF($D16="Capital",'General Inputs'!M$25,'General Inputs'!M$24))</f>
        <v>0</v>
      </c>
      <c r="AD16" s="194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 t="s">
        <v>34</v>
      </c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 t="s">
        <v>34</v>
      </c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 t="s">
        <v>34</v>
      </c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 t="s">
        <v>34</v>
      </c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 t="s">
        <v>34</v>
      </c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 t="s">
        <v>34</v>
      </c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 t="s">
        <v>34</v>
      </c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 t="s">
        <v>34</v>
      </c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 t="s">
        <v>34</v>
      </c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 t="s">
        <v>34</v>
      </c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 t="s">
        <v>34</v>
      </c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 t="s">
        <v>34</v>
      </c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 t="s">
        <v>34</v>
      </c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 t="s">
        <v>34</v>
      </c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 t="s">
        <v>34</v>
      </c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 t="s">
        <v>34</v>
      </c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 t="s">
        <v>34</v>
      </c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 t="s">
        <v>34</v>
      </c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 t="s">
        <v>34</v>
      </c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 t="s">
        <v>34</v>
      </c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AER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194</v>
      </c>
      <c r="D29" s="37" t="s">
        <v>24</v>
      </c>
      <c r="E29" s="37"/>
      <c r="F29" s="37"/>
      <c r="G29" s="177" t="s">
        <v>187</v>
      </c>
    </row>
    <row r="30" spans="3:7" x14ac:dyDescent="0.2">
      <c r="C30" s="70" t="s">
        <v>195</v>
      </c>
      <c r="D30" s="37" t="s">
        <v>24</v>
      </c>
      <c r="E30" s="37"/>
      <c r="F30" s="37"/>
      <c r="G30" s="177" t="s">
        <v>189</v>
      </c>
    </row>
    <row r="31" spans="3:7" x14ac:dyDescent="0.2">
      <c r="C31" s="70" t="s">
        <v>196</v>
      </c>
      <c r="D31" s="37" t="s">
        <v>24</v>
      </c>
      <c r="E31" s="37"/>
      <c r="F31" s="37"/>
      <c r="G31" s="177" t="s">
        <v>188</v>
      </c>
    </row>
    <row r="32" spans="3:7" x14ac:dyDescent="0.2">
      <c r="C32" s="70" t="s">
        <v>197</v>
      </c>
      <c r="D32" s="37" t="s">
        <v>24</v>
      </c>
      <c r="E32" s="37"/>
      <c r="F32" s="37"/>
      <c r="G32" s="177" t="s">
        <v>191</v>
      </c>
    </row>
    <row r="33" spans="1:38" x14ac:dyDescent="0.2">
      <c r="C33" s="70" t="s">
        <v>198</v>
      </c>
      <c r="D33" s="37" t="s">
        <v>24</v>
      </c>
      <c r="E33" s="37"/>
      <c r="F33" s="37"/>
      <c r="G33" s="177" t="s">
        <v>192</v>
      </c>
    </row>
    <row r="34" spans="1:38" x14ac:dyDescent="0.2">
      <c r="C34" s="70" t="s">
        <v>199</v>
      </c>
      <c r="D34" s="37" t="s">
        <v>24</v>
      </c>
      <c r="E34" s="37"/>
      <c r="F34" s="37"/>
      <c r="G34" s="177" t="s">
        <v>193</v>
      </c>
    </row>
    <row r="35" spans="1:38" x14ac:dyDescent="0.2">
      <c r="C35" s="70" t="s">
        <v>216</v>
      </c>
      <c r="D35" s="37"/>
      <c r="E35" s="37"/>
      <c r="F35" s="37"/>
      <c r="G35" s="177" t="s">
        <v>214</v>
      </c>
    </row>
    <row r="36" spans="1:38" x14ac:dyDescent="0.2">
      <c r="C36" s="70" t="s">
        <v>217</v>
      </c>
      <c r="D36" s="37"/>
      <c r="E36" s="37"/>
      <c r="F36" s="37"/>
      <c r="G36" s="177" t="s">
        <v>215</v>
      </c>
    </row>
    <row r="37" spans="1:38" x14ac:dyDescent="0.2">
      <c r="C37" s="70" t="s">
        <v>200</v>
      </c>
      <c r="D37" s="37" t="s">
        <v>24</v>
      </c>
      <c r="E37" s="37"/>
      <c r="F37" s="37"/>
      <c r="G37" s="177" t="s">
        <v>190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5" t="s">
        <v>24</v>
      </c>
      <c r="H101" s="216"/>
      <c r="I101" s="188" t="s">
        <v>218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5" t="s">
        <v>12</v>
      </c>
      <c r="H103" s="216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5" t="s">
        <v>104</v>
      </c>
      <c r="H104" s="216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5" t="s">
        <v>105</v>
      </c>
      <c r="H105" s="216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5" t="s">
        <v>106</v>
      </c>
      <c r="H106" s="216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5" t="s">
        <v>108</v>
      </c>
      <c r="H107" s="216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5" t="s">
        <v>109</v>
      </c>
      <c r="H108" s="216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5" t="s">
        <v>110</v>
      </c>
      <c r="H109" s="216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5" t="s">
        <v>112</v>
      </c>
      <c r="H110" s="216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5" t="s">
        <v>113</v>
      </c>
      <c r="H111" s="216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5" t="s">
        <v>114</v>
      </c>
      <c r="H112" s="216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5" t="s">
        <v>116</v>
      </c>
      <c r="H113" s="216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5" t="s">
        <v>118</v>
      </c>
      <c r="H114" s="216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5" t="s">
        <v>120</v>
      </c>
      <c r="H115" s="216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AER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182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237</v>
      </c>
      <c r="D7" s="102" t="s">
        <v>238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239</v>
      </c>
      <c r="E8" s="88" t="s">
        <v>240</v>
      </c>
      <c r="F8" s="89"/>
      <c r="G8" s="109"/>
      <c r="H8" s="190"/>
      <c r="I8" s="191"/>
    </row>
    <row r="9" spans="1:35" ht="11.25" x14ac:dyDescent="0.2">
      <c r="C9" s="117"/>
      <c r="D9" s="208" t="s">
        <v>241</v>
      </c>
      <c r="E9" s="88" t="s">
        <v>242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246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2022-07-28T22:35:07Z</dcterms:created>
  <dcterms:modified xsi:type="dcterms:W3CDTF">2022-07-28T22:35:14Z</dcterms:modified>
</cp:coreProperties>
</file>