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cf31d3214cf459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tabRatio="773"/>
  </bookViews>
  <sheets>
    <sheet name="Information" sheetId="11" r:id="rId1"/>
    <sheet name="Reporting" sheetId="2" r:id="rId2"/>
  </sheets>
  <definedNames>
    <definedName name="Years">Reporting!$B$2:$F$2</definedName>
  </definedNames>
  <calcPr calcId="162913"/>
</workbook>
</file>

<file path=xl/calcChain.xml><?xml version="1.0" encoding="utf-8"?>
<calcChain xmlns="http://schemas.openxmlformats.org/spreadsheetml/2006/main">
  <c r="B12" i="2" l="1"/>
  <c r="G12" i="2" l="1"/>
  <c r="F6" i="2"/>
  <c r="F5" i="2"/>
  <c r="F12" i="2" s="1"/>
  <c r="G9" i="2" l="1"/>
  <c r="C5" i="2"/>
  <c r="C6" i="2" l="1"/>
  <c r="C12" i="2" s="1"/>
  <c r="D5" i="2" l="1"/>
  <c r="D7" i="2" l="1"/>
  <c r="D6" i="2"/>
  <c r="D12" i="2" s="1"/>
  <c r="E7" i="2" l="1"/>
  <c r="E6" i="2"/>
  <c r="E5" i="2"/>
  <c r="E12" i="2" l="1"/>
  <c r="C9" i="2"/>
  <c r="D9" i="2"/>
  <c r="F9" i="2"/>
  <c r="B9" i="2"/>
  <c r="E9" i="2" l="1"/>
  <c r="H5" i="2" l="1"/>
  <c r="H7" i="2"/>
  <c r="H8" i="2"/>
  <c r="H6" i="2"/>
  <c r="H12" i="2" l="1"/>
  <c r="I12" i="2" s="1"/>
  <c r="H9" i="2" l="1"/>
</calcChain>
</file>

<file path=xl/sharedStrings.xml><?xml version="1.0" encoding="utf-8"?>
<sst xmlns="http://schemas.openxmlformats.org/spreadsheetml/2006/main" count="30" uniqueCount="30">
  <si>
    <t>Year</t>
  </si>
  <si>
    <t>Bay</t>
  </si>
  <si>
    <t>Non Bay</t>
  </si>
  <si>
    <t>Metering</t>
  </si>
  <si>
    <t>Financial Year</t>
  </si>
  <si>
    <t>Notes</t>
  </si>
  <si>
    <t>Total</t>
  </si>
  <si>
    <t>SVC</t>
  </si>
  <si>
    <t>Repex Model Calibration Quantities</t>
  </si>
  <si>
    <t>Secondary Systems (Total)</t>
  </si>
  <si>
    <t>Purpose</t>
  </si>
  <si>
    <t>Context</t>
  </si>
  <si>
    <t>Average</t>
  </si>
  <si>
    <t>Per Year</t>
  </si>
  <si>
    <t xml:space="preserve">Bay &amp; Non-bay Secondary Systems </t>
  </si>
  <si>
    <t>Excludes Metering, SVC</t>
  </si>
  <si>
    <t>2016-2020</t>
  </si>
  <si>
    <t>2015/16</t>
  </si>
  <si>
    <t>2016/17</t>
  </si>
  <si>
    <t>2017/18</t>
  </si>
  <si>
    <t>2018/19</t>
  </si>
  <si>
    <t>2019/20</t>
  </si>
  <si>
    <t>Reported RIN Quantities (Sec Sys By Function)</t>
  </si>
  <si>
    <t>Calibration Quantities - Secondary Systems</t>
  </si>
  <si>
    <t>Present Secondary System replacement volumes extracted from RIN reported and assets not yet capitalised so that the quantities are suitable for use in prediction of future replacement need.</t>
  </si>
  <si>
    <t>This workbook presents the secondary system quantities that had been replaced in last 5 years and used them in calibration and forecast of repex models.</t>
  </si>
  <si>
    <t>The average annual secondary system volumes for Bay &amp; Non-Bay types are shown in "Reporting",  cell-I12, and is used in the calibration (2015) repex model.</t>
  </si>
  <si>
    <t>Assets not yet capitalised</t>
  </si>
  <si>
    <t>In "Reporting" tab, Column B - F are replacement quantities reported in Annual RIN</t>
  </si>
  <si>
    <t>In "Reporting" tab, Column G are assets quantity replaced but not yet capitalised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</si>
</sst>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2" fillId="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  <xf numFmtId="0" fontId="8" fillId="0" borderId="0"/>
  </cellStyleXfs>
  <cellXfs count="11">
    <xf numFmtId="0" fontId="0" fillId="0" borderId="0" xfId="0"/>
    <xf numFmtId="0" fontId="1" fillId="0" borderId="0" xfId="0" applyFont="1"/>
    <xf numFmtId="0" fontId="3" fillId="0" borderId="1" xfId="1"/>
    <xf numFmtId="0" fontId="0" fillId="0" borderId="0" xfId="0" applyFont="1"/>
    <xf numFmtId="0" fontId="5" fillId="0" borderId="2" xfId="3"/>
    <xf numFmtId="0" fontId="6" fillId="0" borderId="3" xfId="4"/>
    <xf numFmtId="2" fontId="4" fillId="2" borderId="0" xfId="2" applyNumberFormat="1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</cellXfs>
  <cellStyles count="7">
    <cellStyle name="60% - Accent4" xfId="2" builtinId="44"/>
    <cellStyle name="Heading 1" xfId="3" builtinId="16"/>
    <cellStyle name="Heading 2" xfId="4" builtinId="17"/>
    <cellStyle name="Heading 3" xfId="1" builtinId="18"/>
    <cellStyle name="Normal" xfId="0" builtinId="0"/>
    <cellStyle name="Normal 2" xfId="5"/>
    <cellStyle name="Normal 2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4e9e879fcd04f3b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1"/>
  <sheetViews>
    <sheetView tabSelected="1" workbookViewId="0">
      <selection activeCell="B16" sqref="B16"/>
    </sheetView>
  </sheetViews>
  <sheetFormatPr defaultRowHeight="15" x14ac:dyDescent="0.25"/>
  <sheetData>
    <row r="1" spans="1:1" s="4" customFormat="1" ht="20.25" thickBot="1" x14ac:dyDescent="0.35">
      <c r="A1" s="4" t="s">
        <v>23</v>
      </c>
    </row>
    <row r="2" spans="1:1" ht="15.75" thickTop="1" x14ac:dyDescent="0.25"/>
    <row r="3" spans="1:1" s="5" customFormat="1" ht="18" thickBot="1" x14ac:dyDescent="0.35">
      <c r="A3" s="5" t="s">
        <v>10</v>
      </c>
    </row>
    <row r="4" spans="1:1" ht="15.75" thickTop="1" x14ac:dyDescent="0.25">
      <c r="A4" t="s">
        <v>24</v>
      </c>
    </row>
    <row r="6" spans="1:1" s="5" customFormat="1" ht="18" thickBot="1" x14ac:dyDescent="0.35">
      <c r="A6" s="5" t="s">
        <v>11</v>
      </c>
    </row>
    <row r="7" spans="1:1" ht="15.75" thickTop="1" x14ac:dyDescent="0.25">
      <c r="A7" t="s">
        <v>28</v>
      </c>
    </row>
    <row r="8" spans="1:1" x14ac:dyDescent="0.25">
      <c r="A8" t="s">
        <v>29</v>
      </c>
    </row>
    <row r="10" spans="1:1" x14ac:dyDescent="0.25">
      <c r="A10" t="s">
        <v>25</v>
      </c>
    </row>
    <row r="11" spans="1:1" x14ac:dyDescent="0.25">
      <c r="A11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4"/>
  <sheetViews>
    <sheetView workbookViewId="0">
      <pane ySplit="2" topLeftCell="A3" activePane="bottomLeft" state="frozen"/>
      <selection pane="bottomLeft" activeCell="D15" sqref="D15"/>
    </sheetView>
  </sheetViews>
  <sheetFormatPr defaultRowHeight="15" x14ac:dyDescent="0.25"/>
  <cols>
    <col min="1" max="1" width="51.140625" bestFit="1" customWidth="1"/>
    <col min="2" max="6" width="7.85546875" bestFit="1" customWidth="1"/>
    <col min="7" max="7" width="7.85546875" customWidth="1"/>
    <col min="8" max="8" width="10.5703125" bestFit="1" customWidth="1"/>
    <col min="10" max="10" width="34.28515625" style="9" bestFit="1" customWidth="1"/>
  </cols>
  <sheetData>
    <row r="1" spans="1:10" s="1" customFormat="1" x14ac:dyDescent="0.25">
      <c r="A1" s="1" t="s">
        <v>0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0" t="s">
        <v>27</v>
      </c>
      <c r="H1" s="1" t="s">
        <v>6</v>
      </c>
      <c r="I1" s="1" t="s">
        <v>12</v>
      </c>
    </row>
    <row r="2" spans="1:10" s="1" customFormat="1" x14ac:dyDescent="0.25">
      <c r="A2" s="1" t="s">
        <v>4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  <c r="G2" s="10"/>
      <c r="H2" s="1" t="s">
        <v>16</v>
      </c>
      <c r="I2" s="1" t="s">
        <v>13</v>
      </c>
      <c r="J2" s="1" t="s">
        <v>5</v>
      </c>
    </row>
    <row r="3" spans="1:10" s="1" customFormat="1" x14ac:dyDescent="0.25"/>
    <row r="4" spans="1:10" s="1" customFormat="1" ht="15.75" thickBot="1" x14ac:dyDescent="0.3">
      <c r="A4" s="2" t="s">
        <v>22</v>
      </c>
      <c r="B4"/>
      <c r="C4"/>
      <c r="D4"/>
      <c r="E4"/>
      <c r="F4"/>
      <c r="G4"/>
      <c r="H4"/>
      <c r="J4" s="7"/>
    </row>
    <row r="5" spans="1:10" s="1" customFormat="1" x14ac:dyDescent="0.25">
      <c r="A5" t="s">
        <v>1</v>
      </c>
      <c r="B5">
        <v>12</v>
      </c>
      <c r="C5">
        <f>19+7+5+14+8</f>
        <v>53</v>
      </c>
      <c r="D5">
        <f>5+1+6+5+1</f>
        <v>18</v>
      </c>
      <c r="E5">
        <f>7+23+6+9+7+15+3</f>
        <v>70</v>
      </c>
      <c r="F5">
        <f>17+4</f>
        <v>21</v>
      </c>
      <c r="G5">
        <v>46</v>
      </c>
      <c r="H5" s="1">
        <f>SUM(B5:F5)</f>
        <v>174</v>
      </c>
      <c r="J5" s="9"/>
    </row>
    <row r="6" spans="1:10" s="1" customFormat="1" x14ac:dyDescent="0.25">
      <c r="A6" t="s">
        <v>2</v>
      </c>
      <c r="B6"/>
      <c r="C6">
        <f>1+1+1</f>
        <v>3</v>
      </c>
      <c r="D6">
        <f>1+1</f>
        <v>2</v>
      </c>
      <c r="E6">
        <f>1+1+1+1+1+1</f>
        <v>6</v>
      </c>
      <c r="F6">
        <f>1+1</f>
        <v>2</v>
      </c>
      <c r="G6">
        <v>6</v>
      </c>
      <c r="H6" s="1">
        <f>SUM(B6:F6)</f>
        <v>13</v>
      </c>
      <c r="J6" s="9"/>
    </row>
    <row r="7" spans="1:10" s="1" customFormat="1" x14ac:dyDescent="0.25">
      <c r="A7" t="s">
        <v>3</v>
      </c>
      <c r="B7"/>
      <c r="C7">
        <v>2</v>
      </c>
      <c r="D7">
        <f>2+4</f>
        <v>6</v>
      </c>
      <c r="E7">
        <f>4+3+2+4</f>
        <v>13</v>
      </c>
      <c r="F7">
        <v>2</v>
      </c>
      <c r="G7">
        <v>11</v>
      </c>
      <c r="H7" s="1">
        <f>SUM(B7:F7)</f>
        <v>23</v>
      </c>
      <c r="J7" s="9"/>
    </row>
    <row r="8" spans="1:10" s="1" customFormat="1" x14ac:dyDescent="0.25">
      <c r="A8" t="s">
        <v>7</v>
      </c>
      <c r="B8"/>
      <c r="C8"/>
      <c r="D8"/>
      <c r="E8"/>
      <c r="F8"/>
      <c r="G8"/>
      <c r="H8" s="1">
        <f>SUM(B8:F8)</f>
        <v>0</v>
      </c>
      <c r="J8" s="9"/>
    </row>
    <row r="9" spans="1:10" s="1" customFormat="1" x14ac:dyDescent="0.25">
      <c r="A9" s="3" t="s">
        <v>9</v>
      </c>
      <c r="B9">
        <f>SUM(B5:B8)</f>
        <v>12</v>
      </c>
      <c r="C9">
        <f t="shared" ref="C9:G9" si="0">SUM(C5:C8)</f>
        <v>58</v>
      </c>
      <c r="D9">
        <f t="shared" si="0"/>
        <v>26</v>
      </c>
      <c r="E9">
        <f t="shared" si="0"/>
        <v>89</v>
      </c>
      <c r="F9">
        <f t="shared" si="0"/>
        <v>25</v>
      </c>
      <c r="G9">
        <f t="shared" si="0"/>
        <v>63</v>
      </c>
      <c r="H9" s="1">
        <f>SUM(B9:F9)</f>
        <v>210</v>
      </c>
      <c r="J9" s="8"/>
    </row>
    <row r="10" spans="1:10" s="1" customFormat="1" x14ac:dyDescent="0.25">
      <c r="B10"/>
      <c r="C10"/>
      <c r="D10"/>
      <c r="E10"/>
      <c r="F10"/>
      <c r="G10"/>
      <c r="H10"/>
      <c r="J10" s="8"/>
    </row>
    <row r="11" spans="1:10" s="1" customFormat="1" ht="15.75" thickBot="1" x14ac:dyDescent="0.3">
      <c r="A11" s="2" t="s">
        <v>8</v>
      </c>
      <c r="B11"/>
      <c r="C11"/>
      <c r="D11"/>
      <c r="E11"/>
      <c r="F11"/>
      <c r="G11"/>
      <c r="H11"/>
      <c r="J11" s="8"/>
    </row>
    <row r="12" spans="1:10" s="1" customFormat="1" x14ac:dyDescent="0.25">
      <c r="A12" t="s">
        <v>14</v>
      </c>
      <c r="B12">
        <f>B5+B6</f>
        <v>12</v>
      </c>
      <c r="C12">
        <f t="shared" ref="C12:G12" si="1">C5+C6</f>
        <v>56</v>
      </c>
      <c r="D12">
        <f t="shared" si="1"/>
        <v>20</v>
      </c>
      <c r="E12">
        <f t="shared" si="1"/>
        <v>76</v>
      </c>
      <c r="F12">
        <f t="shared" si="1"/>
        <v>23</v>
      </c>
      <c r="G12">
        <f t="shared" si="1"/>
        <v>52</v>
      </c>
      <c r="H12" s="1">
        <f>SUM(B12:G12)</f>
        <v>239</v>
      </c>
      <c r="I12" s="6">
        <f>H12/5</f>
        <v>47.8</v>
      </c>
      <c r="J12" s="7" t="s">
        <v>15</v>
      </c>
    </row>
    <row r="13" spans="1:10" s="1" customFormat="1" x14ac:dyDescent="0.25">
      <c r="A13"/>
      <c r="B13"/>
      <c r="C13"/>
      <c r="D13"/>
      <c r="E13"/>
      <c r="F13"/>
      <c r="G13"/>
      <c r="I13"/>
      <c r="J13" s="8"/>
    </row>
    <row r="14" spans="1:10" s="1" customFormat="1" x14ac:dyDescent="0.25">
      <c r="A14"/>
      <c r="B14"/>
      <c r="C14"/>
      <c r="D14"/>
      <c r="E14"/>
      <c r="F14"/>
      <c r="G14"/>
      <c r="H14"/>
      <c r="J14" s="8"/>
    </row>
  </sheetData>
  <mergeCells count="1">
    <mergeCell ref="G1:G2"/>
  </mergeCells>
  <printOptions gridLines="1"/>
  <pageMargins left="0.25" right="0.25" top="0.75" bottom="0.75" header="0.3" footer="0.3"/>
  <pageSetup paperSize="8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185621C7115A41AE0530AEA10AC5BA4" version="1.0.0">
  <systemFields>
    <field name="Objective-Id">
      <value order="0">A4615912</value>
    </field>
    <field name="Objective-Title">
      <value order="0">Powerlink - Calibration Quantity 3 Secondary System - January 21 - PUBLIC</value>
    </field>
    <field name="Objective-Description">
      <value order="0"/>
    </field>
    <field name="Objective-CreationStamp">
      <value order="0">2021-01-22T03:35:11Z</value>
    </field>
    <field name="Objective-IsApproved">
      <value order="0">false</value>
    </field>
    <field name="Objective-IsPublished">
      <value order="0">true</value>
    </field>
    <field name="Objective-DatePublished">
      <value order="0">2021-01-22T04:40:06Z</value>
    </field>
    <field name="Objective-ModificationStamp">
      <value order="0">2021-01-22T04:40:06Z</value>
    </field>
    <field name="Objective-Owner">
      <value order="0">LIM Rachael (Powerlink)</value>
    </field>
    <field name="Objective-Path">
      <value order="0"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</value>
    </field>
    <field name="Objective-Parent">
      <value order="0">Capex Supporting Doc</value>
    </field>
    <field name="Objective-State">
      <value order="0">Published</value>
    </field>
    <field name="Objective-VersionId">
      <value order="0">vA7171435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qA398966</value>
    </field>
    <field name="Objective-Classification">
      <value order="0"/>
    </field>
    <field name="Objective-Caveats">
      <value order="0">Active Users - Powerlink</value>
    </field>
  </systemFields>
  <catalogues>
    <catalogue name="Document Type Catalogue" type="type" ori="id:cA62">
      <field name="Objective-Project Governance">
        <value order="0"/>
      </field>
      <field name="Objective-SAP Project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185621C7115A41AE0530AEA10AC5B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Information</vt:lpstr>
      <vt:lpstr>Reporting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2021-01-22T04:37:34Z</dcterms:created>
  <dcterms:modified xsi:type="dcterms:W3CDTF">2021-01-22T04:37:44Z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A4615912</vt:lpwstr>
  </property>
  <property fmtid="{D5CDD505-2E9C-101B-9397-08002B2CF9AE}" pid="4" name="Objective-Title">
    <vt:lpwstr>Powerlink - Calibration Quantity 3 Secondary System - January 21 - PUBLIC</vt:lpwstr>
  </property>
  <property fmtid="{D5CDD505-2E9C-101B-9397-08002B2CF9AE}" pid="5" name="Objective-Description">
    <vt:lpwstr/>
  </property>
  <property fmtid="{D5CDD505-2E9C-101B-9397-08002B2CF9AE}" pid="6" name="Objective-CreationStamp">
    <vt:filetime>2021-01-22T04:40:06Z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2021-01-22T04:40:06Z</vt:filetime>
  </property>
  <property fmtid="{D5CDD505-2E9C-101B-9397-08002B2CF9AE}" pid="10" name="Objective-ModificationStamp">
    <vt:filetime>2021-01-26T05:27:36Z</vt:filetime>
  </property>
  <property fmtid="{D5CDD505-2E9C-101B-9397-08002B2CF9AE}" pid="11" name="Objective-Owner">
    <vt:lpwstr>LIM Rachael (Powerlink)</vt:lpwstr>
  </property>
  <property fmtid="{D5CDD505-2E9C-101B-9397-08002B2CF9AE}" pid="12" name="Objective-Path">
    <vt:lpwstr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Doc:</vt:lpwstr>
  </property>
  <property fmtid="{D5CDD505-2E9C-101B-9397-08002B2CF9AE}" pid="13" name="Objective-Parent">
    <vt:lpwstr>Capex Supporting Doc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vA7171435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qA398966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groups: Active Users - Powerlink; </vt:lpwstr>
  </property>
  <property fmtid="{D5CDD505-2E9C-101B-9397-08002B2CF9AE}" pid="22" name="Objective-Project Governance">
    <vt:lpwstr/>
  </property>
  <property fmtid="{D5CDD505-2E9C-101B-9397-08002B2CF9AE}" pid="23" name="Objective-SAP Project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Objective-Project Governance [system]">
    <vt:lpwstr/>
  </property>
  <property fmtid="{D5CDD505-2E9C-101B-9397-08002B2CF9AE}" pid="27" name="Objective-SAP Project [system]">
    <vt:lpwstr/>
  </property>
  <property fmtid="{D5CDD505-2E9C-101B-9397-08002B2CF9AE}" pid="28" name="Objective-Connect Creator [system]">
    <vt:lpwstr/>
  </property>
</Properties>
</file>