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80"/>
  </bookViews>
  <sheets>
    <sheet name="3.4 Operational data" sheetId="1" r:id="rId1"/>
  </sheets>
  <externalReferences>
    <externalReference r:id="rId2"/>
  </externalReferences>
  <definedNames>
    <definedName name="_xlnm._FilterDatabase" localSheetId="0" hidden="1">'3.4 Operational data'!$C$1:$C$177</definedName>
    <definedName name="anscount" hidden="1">1</definedName>
    <definedName name="CRCP">'[1]1.0 Business &amp; other details'!$C$38:$G$38</definedName>
    <definedName name="CRCP_Span">CONCATENATE(CRCP_y1, " to ", CRCP_y5)</definedName>
    <definedName name="CRCP_y1">'[1]1.0 Business &amp; other details'!$C$38</definedName>
    <definedName name="CRCP_y2">'[1]1.0 Business &amp; other details'!$D$38</definedName>
    <definedName name="CRCP_y3">'[1]1.0 Business &amp; other details'!$E$38</definedName>
    <definedName name="CRCP_y4">'[1]1.0 Business &amp; other details'!$F$38</definedName>
    <definedName name="CRCP_y5">'[1]1.0 Business &amp; other details'!$G$38</definedName>
    <definedName name="dms_ABN_List">'[1]1.0 Business &amp; other details'!$K$27:$K$47</definedName>
    <definedName name="dms_DollarReal">'[1]1.0 Business &amp; other details'!$C$55</definedName>
    <definedName name="dms_EBSS_status">'[1]1.0 Business &amp; other details'!$C$56</definedName>
    <definedName name="dms_Model">'[1]1.0 Business &amp; other details'!$C$49</definedName>
    <definedName name="dms_RPT">'[1]1.0 Business &amp; other details'!$C$48</definedName>
    <definedName name="dms_TradingName">'[1]1.0 Business &amp; other details'!$C$14</definedName>
    <definedName name="dms_TradingName_List">'[1]1.0 Business &amp; other details'!$J$27:$J$47</definedName>
    <definedName name="FRCP">'[1]1.0 Business &amp; other details'!$C$35:$G$35</definedName>
    <definedName name="FRCP_span">CONCATENATE(FRCP_y1, " to ", FRCP_y5)</definedName>
    <definedName name="FRCP_y1">'[1]1.0 Business &amp; other details'!$C$35</definedName>
    <definedName name="FRCP_y2">'[1]1.0 Business &amp; other details'!$D$35</definedName>
    <definedName name="FRCP_y3">'[1]1.0 Business &amp; other details'!$E$35</definedName>
    <definedName name="FRCP_y4">'[1]1.0 Business &amp; other details'!$F$35</definedName>
    <definedName name="FRCP_y5">'[1]1.0 Business &amp; other details'!$G$35</definedName>
    <definedName name="OperationalData">'3.4 Operational data'!$A$1</definedName>
    <definedName name="PRCP">'[1]1.0 Business &amp; other details'!$C$41:$G$41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PRCP_y1">'[1]1.0 Business &amp; other details'!$C$41</definedName>
    <definedName name="PRCP_y4">'[1]1.0 Business &amp; other details'!$F$41</definedName>
    <definedName name="PRCP_y5">'[1]1.0 Business &amp; other details'!$G$41</definedName>
    <definedName name="SheetHeader">'[1]1.0 Business &amp; other details'!$B$1</definedName>
    <definedName name="Z_9AF1BD63_86F7_41E1_A4B4_D8DB22B54964_.wvu.PrintArea" localSheetId="0" hidden="1">'3.4 Operational data'!$A$1:$J$121</definedName>
    <definedName name="Z_C8B120F9_20B7_4787_B929_C88AF67DA2E9_.wvu.PrintArea" localSheetId="0" hidden="1">'3.4 Operational data'!$A$1:$J$121</definedName>
  </definedName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  <c r="F8" i="1" a="1"/>
  <c r="I8" i="1" s="1"/>
  <c r="E8" i="1"/>
  <c r="C3" i="1"/>
  <c r="C2" i="1"/>
  <c r="C1" i="1"/>
</calcChain>
</file>

<file path=xl/sharedStrings.xml><?xml version="1.0" encoding="utf-8"?>
<sst xmlns="http://schemas.openxmlformats.org/spreadsheetml/2006/main" count="327" uniqueCount="236">
  <si>
    <t>3.4 OPERATIONAL DATA</t>
  </si>
  <si>
    <t>Standard control services</t>
  </si>
  <si>
    <t>Unit of measure</t>
  </si>
  <si>
    <t>Forecast</t>
  </si>
  <si>
    <t>TABLE 3.4.1 - ENERGY DELIVERY</t>
  </si>
  <si>
    <t>ED_OPD3410_00001</t>
  </si>
  <si>
    <t>DOPED01</t>
  </si>
  <si>
    <t>Total energy delivered</t>
  </si>
  <si>
    <t>GWh</t>
  </si>
  <si>
    <t>Table 3.4.1.1 Energy grouping - delivery by chargeable quantity</t>
  </si>
  <si>
    <t>ED_OPD3411_00001</t>
  </si>
  <si>
    <t>DOPED0201</t>
  </si>
  <si>
    <t>Energy Delivery where time of use is not a determinant</t>
  </si>
  <si>
    <t>ED_OPD3411_00002</t>
  </si>
  <si>
    <t>DOPED0202</t>
  </si>
  <si>
    <t>Energy Delivery at On-peak times</t>
  </si>
  <si>
    <t>ED_OPD3411_00003</t>
  </si>
  <si>
    <t>DOPED0203</t>
  </si>
  <si>
    <t xml:space="preserve">Energy Delivery at Shoulder times </t>
  </si>
  <si>
    <t>ED_OPD3411_00004</t>
  </si>
  <si>
    <t>DOPED0204</t>
  </si>
  <si>
    <t>Energy Delivery at Off-peak times</t>
  </si>
  <si>
    <t>ED_OPD3411_00005</t>
  </si>
  <si>
    <t>DOPED0205</t>
  </si>
  <si>
    <t>Controlled load energy deliveries</t>
  </si>
  <si>
    <t>ED_OPD3411_00006</t>
  </si>
  <si>
    <t>DOPED0206</t>
  </si>
  <si>
    <t>Energy Delivery to unmetered supplies</t>
  </si>
  <si>
    <t>Table 3.4.1.2 Energy - received from TNSP and other DNSPs by time of receipt</t>
  </si>
  <si>
    <t>ED_OPD3412_00001</t>
  </si>
  <si>
    <t>DOPED0301</t>
  </si>
  <si>
    <t>Energy into DNSP network  at On-peak times</t>
  </si>
  <si>
    <t>ED_OPD3412_00002</t>
  </si>
  <si>
    <t>DOPED0302</t>
  </si>
  <si>
    <t xml:space="preserve">Energy into DNSP network  at Shoulder times </t>
  </si>
  <si>
    <t>ED_OPD3412_00003</t>
  </si>
  <si>
    <t>DOPED0303</t>
  </si>
  <si>
    <t>Energy into DNSP network  at Off-peak times</t>
  </si>
  <si>
    <t>ED_OPD3412_00004</t>
  </si>
  <si>
    <t>DOPED0304</t>
  </si>
  <si>
    <t>Energy received from TNSP and other DNSPs not included in the above categories</t>
  </si>
  <si>
    <t>Table 3.4.1.3 Energy - received into DNSP system from embedded generation by time of receipt</t>
  </si>
  <si>
    <t>ED_OPD3413_00001</t>
  </si>
  <si>
    <t>DOPED0401</t>
  </si>
  <si>
    <t>Energy into DNSP network  at On-peak times from non-residential embedded generation</t>
  </si>
  <si>
    <t>ED_OPD3413_00002</t>
  </si>
  <si>
    <t>DOPED0402</t>
  </si>
  <si>
    <t>Energy into DNSP network  at Shoulder times from non-residential embedded generation</t>
  </si>
  <si>
    <t>ED_OPD3413_00003</t>
  </si>
  <si>
    <t>DOPED0403</t>
  </si>
  <si>
    <t>Energy into DNSP network  at Off-peak times from non-residential embedded generation</t>
  </si>
  <si>
    <t>ED_OPD3413_00004</t>
  </si>
  <si>
    <t>DOPED0404</t>
  </si>
  <si>
    <t>Energy received from embedded generation not included in above categories from non-residential embedded generation</t>
  </si>
  <si>
    <t>ED_OPD3413_00005</t>
  </si>
  <si>
    <t>DOPED0405</t>
  </si>
  <si>
    <t>Energy into DNSP network  at On-peak times from residential embedded generation</t>
  </si>
  <si>
    <t>ED_OPD3413_00006</t>
  </si>
  <si>
    <t>DOPED0406</t>
  </si>
  <si>
    <t>Energy into DNSP network  at Shoulder times from residential embedded generation</t>
  </si>
  <si>
    <t>ED_OPD3413_00007</t>
  </si>
  <si>
    <t>DOPED0407</t>
  </si>
  <si>
    <t>Energy into DNSP network  at Off-peak times from residential embedded generation</t>
  </si>
  <si>
    <t>ED_OPD3413_00008</t>
  </si>
  <si>
    <t>DOPED0408</t>
  </si>
  <si>
    <t>Energy received from embedded generation not included in above categories from residential embedded generation</t>
  </si>
  <si>
    <t>Table 3.4.1.4 Energy grouping  - customer type or class</t>
  </si>
  <si>
    <t>ED_OPD3414_00001</t>
  </si>
  <si>
    <t>DOPED0501</t>
  </si>
  <si>
    <t>Residential customers energy deliveries</t>
  </si>
  <si>
    <t>ED_OPD3414_00002</t>
  </si>
  <si>
    <t>DOPED0502</t>
  </si>
  <si>
    <t>Non residential customers not on demand tariffs energy deliveries</t>
  </si>
  <si>
    <t>ED_OPD3414_00003</t>
  </si>
  <si>
    <t>DOPED0503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</si>
  <si>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</si>
  <si>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t>ED_OPD3414_00004</t>
  </si>
  <si>
    <t>DOPED0504</t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</si>
  <si>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</si>
  <si>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ED_OPD3414_00005</t>
  </si>
  <si>
    <t>DOPED0505</t>
  </si>
  <si>
    <t>Other Customer Class Energy Deliveries</t>
  </si>
  <si>
    <t>TABLE 3.4.2 -  CUSTOMER NUMBERS</t>
  </si>
  <si>
    <t>Table 3.4.2.1 Distribution customer numbers by customer type or class</t>
  </si>
  <si>
    <t>ED_OPD3421_00001</t>
  </si>
  <si>
    <t>DOPCN0101</t>
  </si>
  <si>
    <t>Residential customer numbers</t>
  </si>
  <si>
    <t>number</t>
  </si>
  <si>
    <t>ED_OPD3421_00002</t>
  </si>
  <si>
    <t>DOPCN0102</t>
  </si>
  <si>
    <t>Non residential customers not on demand tariff customer numbers</t>
  </si>
  <si>
    <t>ED_OPD3421_00003</t>
  </si>
  <si>
    <t>DOPCN0103</t>
  </si>
  <si>
    <t>Low voltage demand tariff customer numbers</t>
  </si>
  <si>
    <t>ED_OPD3421_00004</t>
  </si>
  <si>
    <t>DOPCN0104</t>
  </si>
  <si>
    <t>High voltage demand tariff customer numbers</t>
  </si>
  <si>
    <t>ED_OPD3421_00005</t>
  </si>
  <si>
    <t>DOPCN0105</t>
  </si>
  <si>
    <t>Unmetered Customer Numbers</t>
  </si>
  <si>
    <t>ED_OPD3421_00006</t>
  </si>
  <si>
    <t>DOPCN0106</t>
  </si>
  <si>
    <t>Other Customer Numbers</t>
  </si>
  <si>
    <t>DOPCN01</t>
  </si>
  <si>
    <t>Total customer numbers</t>
  </si>
  <si>
    <t>Table 3.4.2.2 Distribution customer numbers by location on the network</t>
  </si>
  <si>
    <t>ED_OPD3422_00001</t>
  </si>
  <si>
    <t>DOPCN0201</t>
  </si>
  <si>
    <t>Customers on CBD network</t>
  </si>
  <si>
    <t>ED_OPD3422_00002</t>
  </si>
  <si>
    <t>DOPCN0202</t>
  </si>
  <si>
    <t>Customers on Urban network</t>
  </si>
  <si>
    <t>ED_OPD3422_00003</t>
  </si>
  <si>
    <t>DOPCN0203</t>
  </si>
  <si>
    <t>Customers on Short rural network</t>
  </si>
  <si>
    <t>ED_OPD3422_00004</t>
  </si>
  <si>
    <t>DOPCN0204</t>
  </si>
  <si>
    <t>Customers on Long rural network</t>
  </si>
  <si>
    <t>DOPCN02</t>
  </si>
  <si>
    <t xml:space="preserve">Table 3.4.2.3 Distribution customer numbers by Aurora Feeder categories </t>
  </si>
  <si>
    <t>ED_OPD3423_00001</t>
  </si>
  <si>
    <t>Critical Infrastructure</t>
  </si>
  <si>
    <t>ED_OPD3423_00002</t>
  </si>
  <si>
    <t>High Density Commercial</t>
  </si>
  <si>
    <t>ED_OPD3423_00003</t>
  </si>
  <si>
    <t>Urban</t>
  </si>
  <si>
    <t>ED_OPD3423_00004</t>
  </si>
  <si>
    <t>High Density Rural</t>
  </si>
  <si>
    <t>ED_OPD3423_00005</t>
  </si>
  <si>
    <t>Low Density Rural</t>
  </si>
  <si>
    <t>ED_OPD3423_99999</t>
  </si>
  <si>
    <t>Table 3.4.2.4 Unmetered Supply</t>
  </si>
  <si>
    <t>ED_OPD3424_00001</t>
  </si>
  <si>
    <t>Number of unmetered connections reported in customer numbers in the economic benchmarking RIN</t>
  </si>
  <si>
    <t>ED_OPD3424_00002</t>
  </si>
  <si>
    <t>Unmetered connections not reported in customer numbers in the economic benchmarking RIN</t>
  </si>
  <si>
    <t>ED_OPD3424_99999</t>
  </si>
  <si>
    <t>Total unmetered connections</t>
  </si>
  <si>
    <t>TABLE 3.4.3 - SYSTEM DEMAND</t>
  </si>
  <si>
    <r>
      <t xml:space="preserve">Table 3.4.3.1 Annual system maximum demand characteristics at the </t>
    </r>
    <r>
      <rPr>
        <b/>
        <sz val="11"/>
        <color theme="4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</si>
  <si>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t>ED_OPD3431_00002</t>
  </si>
  <si>
    <t>DOPSD0102</t>
  </si>
  <si>
    <t>Non–coincident Summated Weather Adjusted System Annual Maximum Demand 10% POE</t>
  </si>
  <si>
    <t xml:space="preserve">MW </t>
  </si>
  <si>
    <t>ED_OPD3431_00003</t>
  </si>
  <si>
    <t>DOPSD0103</t>
  </si>
  <si>
    <t>Non–coincident Summated Weather Adjusted System Annual Maximum Demand 50% POE</t>
  </si>
  <si>
    <t>ED_OPD3431_00005</t>
  </si>
  <si>
    <t>DOPSD0105</t>
  </si>
  <si>
    <t>Coincident Weather Adjusted System Annual Maximum Demand 10% POE</t>
  </si>
  <si>
    <t>ED_OPD3431_00006</t>
  </si>
  <si>
    <t>DOPSD0106</t>
  </si>
  <si>
    <t>Coincident Weather Adjusted System Annual Maximum Demand 50% POE</t>
  </si>
  <si>
    <r>
      <t xml:space="preserve">Table 3.4.3.2 Annual system maximum demand characteristics at the </t>
    </r>
    <r>
      <rPr>
        <b/>
        <sz val="11"/>
        <color theme="4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</si>
  <si>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t>ED_OPD3432_00002</t>
  </si>
  <si>
    <t>DOPSD0108</t>
  </si>
  <si>
    <t>ED_OPD3432_00003</t>
  </si>
  <si>
    <t>DOPSD0109</t>
  </si>
  <si>
    <t>ED_OPD3432_00005</t>
  </si>
  <si>
    <t>DOPSD0111</t>
  </si>
  <si>
    <t>ED_OPD3432_00006</t>
  </si>
  <si>
    <t>DOPSD0112</t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</si>
  <si>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4"/>
        <rFont val="Calibri"/>
        <family val="2"/>
      </rPr>
      <t>zone substation level</t>
    </r>
    <r>
      <rPr>
        <b/>
        <sz val="11"/>
        <color theme="3" tint="0.39997558519241921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– MVA measure</t>
    </r>
  </si>
  <si>
    <t>ED_OPD3433_00002</t>
  </si>
  <si>
    <t>DOPSD0202</t>
  </si>
  <si>
    <t xml:space="preserve"> MVA</t>
  </si>
  <si>
    <t>ED_OPD3433_00003</t>
  </si>
  <si>
    <t>DOPSD0203</t>
  </si>
  <si>
    <t>ED_OPD3433_00005</t>
  </si>
  <si>
    <t>DOPSD0205</t>
  </si>
  <si>
    <t>ED_OPD3433_00006</t>
  </si>
  <si>
    <t>DOPSD0206</t>
  </si>
  <si>
    <r>
      <t xml:space="preserve">Table 3.4.3.4 Annual system maximum demand characteristics at the </t>
    </r>
    <r>
      <rPr>
        <b/>
        <sz val="11"/>
        <color theme="4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</si>
  <si>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ED_OPD3434_00002</t>
  </si>
  <si>
    <t>DOPSD0208</t>
  </si>
  <si>
    <t>ED_OPD3434_00003</t>
  </si>
  <si>
    <t>DOPSD0209</t>
  </si>
  <si>
    <t>ED_OPD3434_00005</t>
  </si>
  <si>
    <t>DOPSD0211</t>
  </si>
  <si>
    <t>ED_OPD3434_00006</t>
  </si>
  <si>
    <t>DOPSD0212</t>
  </si>
  <si>
    <t>Table 3.4.3.5 Power factor conversion between MVA and MW</t>
  </si>
  <si>
    <t>ED_OPD3435_00001</t>
  </si>
  <si>
    <t>DOPSD0301</t>
  </si>
  <si>
    <t>Average overall network power factor conversion between MVA and MW</t>
  </si>
  <si>
    <t>Factor</t>
  </si>
  <si>
    <t>ED_OPD3435_00002</t>
  </si>
  <si>
    <t>DOPSD0302</t>
  </si>
  <si>
    <t>Average power factor conversion for  low voltage distribution lines</t>
  </si>
  <si>
    <t>ED_OPD3435_00003</t>
  </si>
  <si>
    <t>DOPSD0303</t>
  </si>
  <si>
    <t>Average power factor conversion for 3.3 kV lines</t>
  </si>
  <si>
    <t>ED_OPD3435_00004</t>
  </si>
  <si>
    <t>DOPSD0304</t>
  </si>
  <si>
    <t>Average power factor conversion for 6.6 kV lines</t>
  </si>
  <si>
    <t>ED_OPD3435_00005</t>
  </si>
  <si>
    <t>DOPSD0305</t>
  </si>
  <si>
    <t>Average power factor conversion for 7.6 kV lines</t>
  </si>
  <si>
    <t>ED_OPD3435_00006</t>
  </si>
  <si>
    <t>DOPSD0306</t>
  </si>
  <si>
    <t>Average power factor conversion for 11 kV lines</t>
  </si>
  <si>
    <t>ED_OPD3435_00007</t>
  </si>
  <si>
    <t>DOPSD0307</t>
  </si>
  <si>
    <t>Average power factor conversion for  SWER lines</t>
  </si>
  <si>
    <t>ED_OPD3435_00008</t>
  </si>
  <si>
    <t>DOPSD0308</t>
  </si>
  <si>
    <t>Average power factor conversion for 22 kV lines</t>
  </si>
  <si>
    <t>ED_OPD3435_00009</t>
  </si>
  <si>
    <t>DOPSD0309</t>
  </si>
  <si>
    <t>Average power factor conversion for 33 kV lines</t>
  </si>
  <si>
    <t>ED_OPD3435_00010</t>
  </si>
  <si>
    <t>DOPSD0310</t>
  </si>
  <si>
    <t>Average power factor conversion for 44 kV lines</t>
  </si>
  <si>
    <t>ED_OPD3435_00011</t>
  </si>
  <si>
    <t>DOPSD0311</t>
  </si>
  <si>
    <t>Average power factor conversion for 66 kV lines</t>
  </si>
  <si>
    <t>ED_OPD3435_00012</t>
  </si>
  <si>
    <t>DOPSD0312</t>
  </si>
  <si>
    <t>Average power factor conversion for 110 kV lines</t>
  </si>
  <si>
    <t>ED_OPD3435_00013</t>
  </si>
  <si>
    <t>DOPSD0313</t>
  </si>
  <si>
    <t>Average power factor conversion for 132 kV lines</t>
  </si>
  <si>
    <t>DOPSD0314</t>
  </si>
  <si>
    <t>Average power factor conversion for 220 kV lines</t>
  </si>
  <si>
    <t>Table 3.4.3.6 Demand supplied (for customers charged on this basis) – MW measure</t>
  </si>
  <si>
    <t>ED_OPD3436_00001</t>
  </si>
  <si>
    <t>DOPSD0401</t>
  </si>
  <si>
    <t>Summated Chargeable Contracted Maximum Demand</t>
  </si>
  <si>
    <t>ED_OPD3436_00002</t>
  </si>
  <si>
    <t>DOPSD0402</t>
  </si>
  <si>
    <t xml:space="preserve">Summated Chargeable Measured Maximum Demand </t>
  </si>
  <si>
    <t>Table 3.4.3.7 Demand supplied (for customers charged on this basis) – MVA measure</t>
  </si>
  <si>
    <t>ED_OPD3437_00001</t>
  </si>
  <si>
    <t>DOPSD0403</t>
  </si>
  <si>
    <t>ED_OPD3437_00002</t>
  </si>
  <si>
    <t>DOPSD0404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</si>
</sst>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 ;[Red]\-#,##0.000\ "/>
    <numFmt numFmtId="165" formatCode="_([$€-2]* #,##0.00_);_([$€-2]* \(#,##0.00\);_([$€-2]* &quot;-&quot;??_)"/>
    <numFmt numFmtId="166" formatCode="_(* #,##0_);_(* \(#,##0\);_(* &quot;-&quot;_);_(@_)"/>
    <numFmt numFmtId="167" formatCode="_(* #,##0.00_);_(* \(#,##0.00\);_(* &quot;-&quot;??_);_(@_)"/>
    <numFmt numFmtId="168" formatCode="_(* #,##0.0_);_(* \(#,##0.0\);_(* &quot;-&quot;?_);_(@_)"/>
    <numFmt numFmtId="169" formatCode="0.0%"/>
    <numFmt numFmtId="170" formatCode="_(* #,##0_);_(* \(#,##0\);_(* &quot;-&quot;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u/>
      <sz val="8.5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3" fillId="5" borderId="0">
      <alignment horizontal="left" vertical="center"/>
      <protection locked="0"/>
    </xf>
    <xf numFmtId="0" fontId="9" fillId="4" borderId="0">
      <alignment vertical="center"/>
      <protection locked="0"/>
    </xf>
    <xf numFmtId="0" fontId="19" fillId="0" borderId="0"/>
    <xf numFmtId="165" fontId="19" fillId="0" borderId="0"/>
    <xf numFmtId="0" fontId="19" fillId="0" borderId="0"/>
    <xf numFmtId="165" fontId="19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9" fillId="11" borderId="0" applyNumberFormat="0" applyFont="0" applyBorder="0" applyAlignment="0">
      <alignment horizontal="right"/>
    </xf>
    <xf numFmtId="0" fontId="22" fillId="12" borderId="31" applyNumberFormat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8" fontId="19" fillId="13" borderId="0" applyFont="0" applyBorder="0">
      <alignment horizontal="right"/>
    </xf>
    <xf numFmtId="169" fontId="19" fillId="13" borderId="0" applyFont="0" applyBorder="0" applyAlignment="0"/>
    <xf numFmtId="168" fontId="19" fillId="13" borderId="0" applyFont="0" applyBorder="0">
      <alignment horizontal="right"/>
    </xf>
    <xf numFmtId="166" fontId="19" fillId="14" borderId="0" applyFont="0" applyBorder="0" applyAlignment="0">
      <alignment horizontal="right"/>
      <protection locked="0"/>
    </xf>
    <xf numFmtId="10" fontId="19" fillId="14" borderId="0" applyFont="0" applyBorder="0">
      <alignment horizontal="right"/>
      <protection locked="0"/>
    </xf>
    <xf numFmtId="166" fontId="19" fillId="14" borderId="0" applyFont="0" applyBorder="0" applyAlignment="0">
      <alignment horizontal="right"/>
      <protection locked="0"/>
    </xf>
    <xf numFmtId="3" fontId="19" fillId="15" borderId="0" applyFont="0" applyBorder="0">
      <protection locked="0"/>
    </xf>
    <xf numFmtId="169" fontId="24" fillId="15" borderId="0" applyBorder="0" applyAlignment="0">
      <protection locked="0"/>
    </xf>
    <xf numFmtId="170" fontId="19" fillId="16" borderId="0" applyFont="0" applyBorder="0">
      <alignment horizontal="right"/>
      <protection locked="0"/>
    </xf>
    <xf numFmtId="166" fontId="19" fillId="13" borderId="0" applyFont="0" applyBorder="0">
      <alignment horizontal="right"/>
      <protection locked="0"/>
    </xf>
    <xf numFmtId="164" fontId="19" fillId="8" borderId="32" applyFill="0">
      <alignment horizontal="right" vertical="center" wrapText="1"/>
      <protection locked="0"/>
    </xf>
    <xf numFmtId="169" fontId="25" fillId="17" borderId="0" applyBorder="0" applyAlignment="0"/>
    <xf numFmtId="168" fontId="26" fillId="11" borderId="33" applyFont="0" applyBorder="0" applyAlignment="0"/>
    <xf numFmtId="169" fontId="24" fillId="11" borderId="0" applyFont="0" applyBorder="0" applyAlignment="0"/>
    <xf numFmtId="164" fontId="27" fillId="10" borderId="15">
      <alignment horizontal="right" vertical="center" wrapText="1"/>
    </xf>
    <xf numFmtId="0" fontId="19" fillId="0" borderId="0"/>
    <xf numFmtId="0" fontId="19" fillId="0" borderId="0" applyFill="0"/>
    <xf numFmtId="0" fontId="19" fillId="0" borderId="0"/>
    <xf numFmtId="0" fontId="19" fillId="0" borderId="0"/>
    <xf numFmtId="0" fontId="1" fillId="0" borderId="0"/>
    <xf numFmtId="0" fontId="1" fillId="0" borderId="0">
      <protection locked="0"/>
    </xf>
    <xf numFmtId="0" fontId="19" fillId="0" borderId="0"/>
    <xf numFmtId="0" fontId="19" fillId="0" borderId="0"/>
    <xf numFmtId="0" fontId="1" fillId="0" borderId="0">
      <protection locked="0"/>
    </xf>
    <xf numFmtId="0" fontId="1" fillId="0" borderId="0"/>
    <xf numFmtId="0" fontId="1" fillId="0" borderId="0"/>
    <xf numFmtId="0" fontId="19" fillId="0" borderId="0" applyFill="0"/>
    <xf numFmtId="0" fontId="28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5" borderId="0">
      <alignment horizontal="left" vertical="center"/>
      <protection locked="0"/>
    </xf>
  </cellStyleXfs>
  <cellXfs count="106">
    <xf numFmtId="0" fontId="0" fillId="0" borderId="0" xfId="0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3" borderId="0" xfId="0" applyFont="1" applyFill="1" applyBorder="1" applyAlignment="1">
      <alignment vertical="center"/>
    </xf>
    <xf numFmtId="0" fontId="0" fillId="4" borderId="0" xfId="0" applyFill="1" applyBorder="1"/>
    <xf numFmtId="0" fontId="0" fillId="2" borderId="0" xfId="0" applyFill="1"/>
    <xf numFmtId="0" fontId="3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5" borderId="0" xfId="2">
      <alignment horizontal="left" vertical="center"/>
      <protection locked="0"/>
    </xf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0" borderId="0" xfId="0" applyFill="1"/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4" borderId="0" xfId="3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10" fillId="0" borderId="9" xfId="0" applyFont="1" applyBorder="1" applyAlignment="1" applyProtection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8" borderId="6" xfId="1" applyNumberFormat="1" applyFont="1" applyFill="1" applyBorder="1" applyProtection="1">
      <protection locked="0"/>
    </xf>
    <xf numFmtId="164" fontId="0" fillId="8" borderId="7" xfId="1" applyNumberFormat="1" applyFont="1" applyFill="1" applyBorder="1" applyProtection="1">
      <protection locked="0"/>
    </xf>
    <xf numFmtId="164" fontId="0" fillId="8" borderId="8" xfId="1" applyNumberFormat="1" applyFon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0" fontId="4" fillId="6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>
      <alignment horizontal="left" vertical="center" wrapText="1" indent="1"/>
    </xf>
    <xf numFmtId="164" fontId="0" fillId="8" borderId="11" xfId="1" applyNumberFormat="1" applyFont="1" applyFill="1" applyBorder="1" applyProtection="1">
      <protection locked="0"/>
    </xf>
    <xf numFmtId="164" fontId="0" fillId="8" borderId="12" xfId="1" applyNumberFormat="1" applyFont="1" applyFill="1" applyBorder="1" applyProtection="1">
      <protection locked="0"/>
    </xf>
    <xf numFmtId="164" fontId="0" fillId="8" borderId="13" xfId="1" applyNumberFormat="1" applyFont="1" applyFill="1" applyBorder="1" applyProtection="1">
      <protection locked="0"/>
    </xf>
    <xf numFmtId="164" fontId="0" fillId="8" borderId="14" xfId="1" applyNumberFormat="1" applyFont="1" applyFill="1" applyBorder="1" applyProtection="1">
      <protection locked="0"/>
    </xf>
    <xf numFmtId="164" fontId="0" fillId="8" borderId="15" xfId="1" applyNumberFormat="1" applyFont="1" applyFill="1" applyBorder="1" applyProtection="1">
      <protection locked="0"/>
    </xf>
    <xf numFmtId="164" fontId="0" fillId="8" borderId="16" xfId="1" applyNumberFormat="1" applyFont="1" applyFill="1" applyBorder="1" applyProtection="1">
      <protection locked="0"/>
    </xf>
    <xf numFmtId="164" fontId="0" fillId="8" borderId="17" xfId="1" applyNumberFormat="1" applyFont="1" applyFill="1" applyBorder="1" applyProtection="1">
      <protection locked="0"/>
    </xf>
    <xf numFmtId="164" fontId="0" fillId="8" borderId="18" xfId="1" applyNumberFormat="1" applyFont="1" applyFill="1" applyBorder="1" applyProtection="1">
      <protection locked="0"/>
    </xf>
    <xf numFmtId="164" fontId="0" fillId="8" borderId="19" xfId="1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top"/>
    </xf>
    <xf numFmtId="164" fontId="0" fillId="9" borderId="14" xfId="1" applyNumberFormat="1" applyFont="1" applyFill="1" applyBorder="1" applyProtection="1">
      <protection locked="0"/>
    </xf>
    <xf numFmtId="164" fontId="0" fillId="9" borderId="15" xfId="1" applyNumberFormat="1" applyFont="1" applyFill="1" applyBorder="1" applyProtection="1">
      <protection locked="0"/>
    </xf>
    <xf numFmtId="164" fontId="0" fillId="9" borderId="16" xfId="1" applyNumberFormat="1" applyFont="1" applyFill="1" applyBorder="1" applyProtection="1">
      <protection locked="0"/>
    </xf>
    <xf numFmtId="164" fontId="0" fillId="2" borderId="17" xfId="1" applyNumberFormat="1" applyFont="1" applyFill="1" applyBorder="1"/>
    <xf numFmtId="164" fontId="0" fillId="2" borderId="18" xfId="1" applyNumberFormat="1" applyFont="1" applyFill="1" applyBorder="1"/>
    <xf numFmtId="164" fontId="0" fillId="2" borderId="19" xfId="1" applyNumberFormat="1" applyFont="1" applyFill="1" applyBorder="1"/>
    <xf numFmtId="0" fontId="11" fillId="0" borderId="9" xfId="0" applyFont="1" applyBorder="1" applyAlignment="1">
      <alignment horizontal="left" vertical="center" wrapText="1" indent="1"/>
    </xf>
    <xf numFmtId="0" fontId="0" fillId="0" borderId="20" xfId="0" applyFont="1" applyBorder="1" applyAlignment="1">
      <alignment horizontal="left" vertical="center" wrapText="1" indent="1"/>
    </xf>
    <xf numFmtId="0" fontId="0" fillId="0" borderId="2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164" fontId="0" fillId="2" borderId="0" xfId="1" applyNumberFormat="1" applyFont="1" applyFill="1"/>
    <xf numFmtId="0" fontId="0" fillId="2" borderId="3" xfId="0" applyFont="1" applyFill="1" applyBorder="1" applyAlignment="1">
      <alignment horizontal="center" vertical="center" wrapText="1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0" fontId="4" fillId="10" borderId="9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center" vertical="center" wrapText="1"/>
    </xf>
    <xf numFmtId="164" fontId="0" fillId="10" borderId="17" xfId="1" applyNumberFormat="1" applyFont="1" applyFill="1" applyBorder="1" applyProtection="1">
      <protection locked="0"/>
    </xf>
    <xf numFmtId="164" fontId="0" fillId="10" borderId="1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0" fontId="12" fillId="2" borderId="9" xfId="0" applyFont="1" applyFill="1" applyBorder="1" applyAlignment="1">
      <alignment horizontal="left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0" fillId="10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64" fontId="14" fillId="0" borderId="10" xfId="0" applyNumberFormat="1" applyFont="1" applyBorder="1"/>
    <xf numFmtId="0" fontId="14" fillId="0" borderId="9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164" fontId="0" fillId="8" borderId="22" xfId="1" applyNumberFormat="1" applyFont="1" applyFill="1" applyBorder="1" applyProtection="1">
      <protection locked="0"/>
    </xf>
    <xf numFmtId="164" fontId="0" fillId="8" borderId="23" xfId="1" applyNumberFormat="1" applyFont="1" applyFill="1" applyBorder="1" applyProtection="1">
      <protection locked="0"/>
    </xf>
    <xf numFmtId="164" fontId="0" fillId="8" borderId="24" xfId="1" applyNumberFormat="1" applyFont="1" applyFill="1" applyBorder="1" applyProtection="1">
      <protection locked="0"/>
    </xf>
    <xf numFmtId="164" fontId="0" fillId="8" borderId="25" xfId="1" applyNumberFormat="1" applyFont="1" applyFill="1" applyBorder="1" applyProtection="1">
      <protection locked="0"/>
    </xf>
    <xf numFmtId="164" fontId="0" fillId="8" borderId="26" xfId="1" applyNumberFormat="1" applyFont="1" applyFill="1" applyBorder="1" applyProtection="1">
      <protection locked="0"/>
    </xf>
    <xf numFmtId="164" fontId="0" fillId="8" borderId="27" xfId="1" applyNumberFormat="1" applyFont="1" applyFill="1" applyBorder="1" applyProtection="1">
      <protection locked="0"/>
    </xf>
    <xf numFmtId="164" fontId="0" fillId="10" borderId="28" xfId="1" applyNumberFormat="1" applyFont="1" applyFill="1" applyBorder="1" applyProtection="1">
      <protection locked="0"/>
    </xf>
    <xf numFmtId="164" fontId="0" fillId="10" borderId="2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0" fontId="15" fillId="0" borderId="9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/>
    <xf numFmtId="164" fontId="14" fillId="0" borderId="10" xfId="0" applyNumberFormat="1" applyFont="1" applyFill="1" applyBorder="1"/>
    <xf numFmtId="0" fontId="4" fillId="6" borderId="9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 inden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/>
    </xf>
    <xf numFmtId="164" fontId="0" fillId="0" borderId="0" xfId="0" applyNumberFormat="1" applyBorder="1"/>
    <xf numFmtId="164" fontId="0" fillId="0" borderId="10" xfId="0" applyNumberFormat="1" applyBorder="1"/>
    <xf numFmtId="0" fontId="2" fillId="0" borderId="0" xfId="0" applyFont="1"/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63">
    <cellStyle name=" 1" xfId="4"/>
    <cellStyle name=" 1 2" xfId="5"/>
    <cellStyle name=" 1 2 2" xfId="6"/>
    <cellStyle name=" 1 3" xfId="7"/>
    <cellStyle name=" 1 3 2" xfId="8"/>
    <cellStyle name=" 1 4" xfId="9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Blockout" xfId="26"/>
    <cellStyle name="Check Cell 2 2 2 2" xfId="27"/>
    <cellStyle name="Comma" xfId="1" builtinId="3"/>
    <cellStyle name="Comma 2" xfId="28"/>
    <cellStyle name="Currency 11" xfId="29"/>
    <cellStyle name="Hyperlink 2" xfId="30"/>
    <cellStyle name="import" xfId="31"/>
    <cellStyle name="import%" xfId="32"/>
    <cellStyle name="import_ICRC Electricity model 1-1  (1 Feb 2003) " xfId="33"/>
    <cellStyle name="Input1" xfId="34"/>
    <cellStyle name="Input1%" xfId="35"/>
    <cellStyle name="Input1_ICRC Electricity model 1-1  (1 Feb 2003) " xfId="36"/>
    <cellStyle name="Input1default" xfId="37"/>
    <cellStyle name="Input1default%" xfId="38"/>
    <cellStyle name="Input2" xfId="39"/>
    <cellStyle name="Input3" xfId="40"/>
    <cellStyle name="InputCell" xfId="41"/>
    <cellStyle name="key result" xfId="42"/>
    <cellStyle name="Local import" xfId="43"/>
    <cellStyle name="Local import %" xfId="44"/>
    <cellStyle name="NonInputCell" xfId="45"/>
    <cellStyle name="Normal" xfId="0" builtinId="0"/>
    <cellStyle name="Normal 10" xfId="46"/>
    <cellStyle name="Normal 114" xfId="47"/>
    <cellStyle name="Normal 13" xfId="48"/>
    <cellStyle name="Normal 13 2" xfId="49"/>
    <cellStyle name="Normal 14" xfId="50"/>
    <cellStyle name="Normal 2" xfId="51"/>
    <cellStyle name="Normal 2 2" xfId="52"/>
    <cellStyle name="Normal 2 2 2" xfId="53"/>
    <cellStyle name="Normal 2 3" xfId="54"/>
    <cellStyle name="Normal 3" xfId="55"/>
    <cellStyle name="Normal 3 5" xfId="56"/>
    <cellStyle name="Normal 4" xfId="57"/>
    <cellStyle name="Normal 5" xfId="58"/>
    <cellStyle name="Normal 8 2" xfId="59"/>
    <cellStyle name="Percent 2" xfId="60"/>
    <cellStyle name="Percent 3 4" xfId="61"/>
    <cellStyle name="RIN_TB2" xfId="62"/>
    <cellStyle name="TableLvl2" xfId="2"/>
    <cellStyle name="TableLv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139274</xdr:colOff>
      <xdr:row>0</xdr:row>
      <xdr:rowOff>193701</xdr:rowOff>
    </xdr:from>
    <xdr:to>
      <xdr:col>1</xdr:col>
      <xdr:colOff>1271068</xdr:colOff>
      <xdr:row>5</xdr:row>
      <xdr:rowOff>193701</xdr:rowOff>
    </xdr:to>
    <xdr:grpSp>
      <xdr:nvGrpSpPr>
        <xdr:cNvPr id="2" name="Group 1"/>
        <xdr:cNvGrpSpPr/>
      </xdr:nvGrpSpPr>
      <xdr:grpSpPr>
        <a:xfrm>
          <a:off x="139274" y="193701"/>
          <a:ext cx="1131794" cy="1221441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5</xdr:col>
      <xdr:colOff>123264</xdr:colOff>
      <xdr:row>0</xdr:row>
      <xdr:rowOff>56030</xdr:rowOff>
    </xdr:from>
    <xdr:to>
      <xdr:col>9</xdr:col>
      <xdr:colOff>212913</xdr:colOff>
      <xdr:row>2</xdr:row>
      <xdr:rowOff>201706</xdr:rowOff>
    </xdr:to>
    <xdr:grpSp>
      <xdr:nvGrpSpPr>
        <xdr:cNvPr id="8" name="Group 7"/>
        <xdr:cNvGrpSpPr/>
      </xdr:nvGrpSpPr>
      <xdr:grpSpPr>
        <a:xfrm>
          <a:off x="10208558" y="56030"/>
          <a:ext cx="2958355" cy="661147"/>
          <a:chOff x="6846793" y="44824"/>
          <a:chExt cx="3334607" cy="661147"/>
        </a:xfrm>
      </xdr:grpSpPr>
      <xdr:sp macro="[1]!MarkConfidential" textlink="">
        <xdr:nvSpPr>
          <xdr:cNvPr id="9" name="Rounded Rectangle 8"/>
          <xdr:cNvSpPr/>
        </xdr:nvSpPr>
        <xdr:spPr>
          <a:xfrm>
            <a:off x="6846793" y="44824"/>
            <a:ext cx="3334607" cy="27538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10" name="Rounded Rectangle 9"/>
          <xdr:cNvSpPr/>
        </xdr:nvSpPr>
        <xdr:spPr>
          <a:xfrm>
            <a:off x="6846793" y="421787"/>
            <a:ext cx="3324284" cy="28418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land\AppData\Local\Microsoft\Windows\Temporary%20Internet%20Files\Content.Outlook\JA8WZM0Z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  <sheetName val="Victorian DNSP 2016-20 - Reset 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 xml:space="preserve">Victorian DNSP Reset 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49">
          <cell r="C49" t="str">
            <v>Reset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6"/>
    <pageSetUpPr fitToPage="1"/>
  </sheetPr>
  <dimension ref="A1:AB177"/>
  <sheetViews>
    <sheetView tabSelected="1" topLeftCell="B74" zoomScale="85" zoomScaleNormal="85" workbookViewId="0">
      <selection activeCell="B75" sqref="B75"/>
    </sheetView>
  </sheetViews>
  <sheetFormatPr defaultRowHeight="15"/>
  <cols>
    <col min="1" max="1" width="21.85546875" style="100" hidden="1" customWidth="1"/>
    <col min="2" max="2" width="20.85546875" customWidth="1"/>
    <col min="3" max="3" width="105.28515625" customWidth="1"/>
    <col min="4" max="4" width="14.42578125" bestFit="1" customWidth="1"/>
    <col min="5" max="10" width="10.7109375" customWidth="1"/>
  </cols>
  <sheetData>
    <row r="1" spans="1:28" ht="20.25">
      <c r="A1" s="1"/>
      <c r="B1" s="2"/>
      <c r="C1" s="3" t="str">
        <f>SheetHeader</f>
        <v>REGULATORY REPORTING STATEMENT</v>
      </c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0.25">
      <c r="A2" s="1"/>
      <c r="B2" s="2"/>
      <c r="C2" s="6" t="str">
        <f>dms_TradingName</f>
        <v xml:space="preserve">Victorian DNSP Reset </v>
      </c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25">
      <c r="A3" s="1"/>
      <c r="B3" s="2"/>
      <c r="C3" s="3" t="str">
        <f>FRCP_span</f>
        <v>2016 to 2020</v>
      </c>
      <c r="D3" s="7"/>
      <c r="E3" s="7"/>
      <c r="F3" s="7"/>
      <c r="G3" s="7"/>
      <c r="H3" s="7"/>
      <c r="I3" s="7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0.25">
      <c r="A4" s="1"/>
      <c r="B4" s="2"/>
      <c r="C4" s="8" t="s">
        <v>0</v>
      </c>
      <c r="D4" s="8"/>
      <c r="E4" s="8"/>
      <c r="F4" s="8"/>
      <c r="G4" s="8"/>
      <c r="H4" s="8"/>
      <c r="I4" s="8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>
      <c r="A5" s="1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thickBot="1">
      <c r="A6" s="9"/>
      <c r="B6" s="5"/>
      <c r="C6" s="10"/>
      <c r="D6" s="5"/>
      <c r="E6" s="10" t="s">
        <v>1</v>
      </c>
      <c r="F6" s="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thickBot="1">
      <c r="A7" s="9"/>
      <c r="B7" s="5"/>
      <c r="C7" s="5"/>
      <c r="D7" s="101" t="s">
        <v>2</v>
      </c>
      <c r="E7" s="103" t="s">
        <v>3</v>
      </c>
      <c r="F7" s="104"/>
      <c r="G7" s="104"/>
      <c r="H7" s="104"/>
      <c r="I7" s="104"/>
      <c r="J7" s="10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15" customFormat="1" ht="15.75" thickBot="1">
      <c r="A8" s="9"/>
      <c r="B8" s="5"/>
      <c r="C8" s="11"/>
      <c r="D8" s="102"/>
      <c r="E8" s="12" t="str">
        <f>CRCP_y5</f>
        <v>2015</v>
      </c>
      <c r="F8" s="13" t="str">
        <f t="array" ref="F8:J8">FRCP</f>
        <v>2016</v>
      </c>
      <c r="G8" s="13" t="str">
        <v>2017</v>
      </c>
      <c r="H8" s="13" t="str">
        <v>2018</v>
      </c>
      <c r="I8" s="13" t="str">
        <v>2019</v>
      </c>
      <c r="J8" s="14" t="str">
        <v>2020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0" customFormat="1" ht="15.75" thickBot="1">
      <c r="A9" s="16"/>
      <c r="B9" s="17"/>
      <c r="C9" s="10"/>
      <c r="D9" s="18"/>
      <c r="E9" s="19"/>
      <c r="F9" s="19"/>
      <c r="G9" s="19"/>
      <c r="H9" s="19"/>
      <c r="I9" s="19"/>
      <c r="J9" s="1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27" customFormat="1" ht="20.25" customHeight="1" thickBot="1">
      <c r="A10" s="21"/>
      <c r="B10" s="22"/>
      <c r="C10" s="23" t="s">
        <v>4</v>
      </c>
      <c r="D10" s="24"/>
      <c r="E10" s="25"/>
      <c r="F10" s="25"/>
      <c r="G10" s="25"/>
      <c r="H10" s="25"/>
      <c r="I10" s="25"/>
      <c r="J10" s="26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6.5" thickBot="1">
      <c r="A11" s="9" t="s">
        <v>5</v>
      </c>
      <c r="B11" s="28" t="s">
        <v>6</v>
      </c>
      <c r="C11" s="29" t="s">
        <v>7</v>
      </c>
      <c r="D11" s="30" t="s">
        <v>8</v>
      </c>
      <c r="E11" s="31"/>
      <c r="F11" s="32"/>
      <c r="G11" s="32"/>
      <c r="H11" s="32"/>
      <c r="I11" s="32"/>
      <c r="J11" s="3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>
      <c r="A12" s="9"/>
      <c r="B12" s="28"/>
      <c r="C12" s="34"/>
      <c r="D12" s="35"/>
      <c r="E12" s="36"/>
      <c r="F12" s="36"/>
      <c r="G12" s="36"/>
      <c r="H12" s="36"/>
      <c r="I12" s="36"/>
      <c r="J12" s="3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" customHeight="1">
      <c r="A13" s="9"/>
      <c r="B13" s="28"/>
      <c r="C13" s="34"/>
      <c r="D13" s="35"/>
      <c r="E13" s="36"/>
      <c r="F13" s="36"/>
      <c r="G13" s="36"/>
      <c r="H13" s="36"/>
      <c r="I13" s="36"/>
      <c r="J13" s="3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0.100000000000001" customHeight="1" thickBot="1">
      <c r="A14" s="9"/>
      <c r="B14" s="5"/>
      <c r="C14" s="38" t="s">
        <v>9</v>
      </c>
      <c r="D14" s="35"/>
      <c r="E14" s="36"/>
      <c r="F14" s="36"/>
      <c r="G14" s="36"/>
      <c r="H14" s="36"/>
      <c r="I14" s="36"/>
      <c r="J14" s="3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>
      <c r="A15" s="9" t="s">
        <v>10</v>
      </c>
      <c r="B15" s="28" t="s">
        <v>11</v>
      </c>
      <c r="C15" s="39" t="s">
        <v>12</v>
      </c>
      <c r="D15" s="30" t="s">
        <v>8</v>
      </c>
      <c r="E15" s="40"/>
      <c r="F15" s="41"/>
      <c r="G15" s="41"/>
      <c r="H15" s="41"/>
      <c r="I15" s="41"/>
      <c r="J15" s="4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>
      <c r="A16" s="9" t="s">
        <v>13</v>
      </c>
      <c r="B16" s="28" t="s">
        <v>14</v>
      </c>
      <c r="C16" s="39" t="s">
        <v>15</v>
      </c>
      <c r="D16" s="30" t="s">
        <v>8</v>
      </c>
      <c r="E16" s="43"/>
      <c r="F16" s="44"/>
      <c r="G16" s="44"/>
      <c r="H16" s="44"/>
      <c r="I16" s="44"/>
      <c r="J16" s="4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9" t="s">
        <v>16</v>
      </c>
      <c r="B17" s="28" t="s">
        <v>17</v>
      </c>
      <c r="C17" s="39" t="s">
        <v>18</v>
      </c>
      <c r="D17" s="30" t="s">
        <v>8</v>
      </c>
      <c r="E17" s="43"/>
      <c r="F17" s="44"/>
      <c r="G17" s="44"/>
      <c r="H17" s="44"/>
      <c r="I17" s="44"/>
      <c r="J17" s="4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9" t="s">
        <v>19</v>
      </c>
      <c r="B18" s="28" t="s">
        <v>20</v>
      </c>
      <c r="C18" s="39" t="s">
        <v>21</v>
      </c>
      <c r="D18" s="30" t="s">
        <v>8</v>
      </c>
      <c r="E18" s="43"/>
      <c r="F18" s="44"/>
      <c r="G18" s="44"/>
      <c r="H18" s="44"/>
      <c r="I18" s="44"/>
      <c r="J18" s="4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9" t="s">
        <v>22</v>
      </c>
      <c r="B19" s="28" t="s">
        <v>23</v>
      </c>
      <c r="C19" s="39" t="s">
        <v>24</v>
      </c>
      <c r="D19" s="30" t="s">
        <v>8</v>
      </c>
      <c r="E19" s="43"/>
      <c r="F19" s="44"/>
      <c r="G19" s="44"/>
      <c r="H19" s="44"/>
      <c r="I19" s="44"/>
      <c r="J19" s="4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thickBot="1">
      <c r="A20" s="9" t="s">
        <v>25</v>
      </c>
      <c r="B20" s="28" t="s">
        <v>26</v>
      </c>
      <c r="C20" s="39" t="s">
        <v>27</v>
      </c>
      <c r="D20" s="30" t="s">
        <v>8</v>
      </c>
      <c r="E20" s="46"/>
      <c r="F20" s="47"/>
      <c r="G20" s="47"/>
      <c r="H20" s="47"/>
      <c r="I20" s="47"/>
      <c r="J20" s="4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>
      <c r="A21" s="9"/>
      <c r="B21" s="28"/>
      <c r="C21" s="34"/>
      <c r="D21" s="35"/>
      <c r="E21" s="36"/>
      <c r="F21" s="36"/>
      <c r="G21" s="36"/>
      <c r="H21" s="36"/>
      <c r="I21" s="36"/>
      <c r="J21" s="3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0.100000000000001" customHeight="1" thickBot="1">
      <c r="A22" s="9"/>
      <c r="B22" s="28"/>
      <c r="C22" s="38" t="s">
        <v>28</v>
      </c>
      <c r="D22" s="35"/>
      <c r="E22" s="36"/>
      <c r="F22" s="36"/>
      <c r="G22" s="36"/>
      <c r="H22" s="36"/>
      <c r="I22" s="36"/>
      <c r="J22" s="3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>
      <c r="A23" s="9" t="s">
        <v>29</v>
      </c>
      <c r="B23" s="28" t="s">
        <v>30</v>
      </c>
      <c r="C23" s="39" t="s">
        <v>31</v>
      </c>
      <c r="D23" s="30" t="s">
        <v>8</v>
      </c>
      <c r="E23" s="40"/>
      <c r="F23" s="41"/>
      <c r="G23" s="41"/>
      <c r="H23" s="41"/>
      <c r="I23" s="41"/>
      <c r="J23" s="4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>
      <c r="A24" s="9" t="s">
        <v>32</v>
      </c>
      <c r="B24" s="28" t="s">
        <v>33</v>
      </c>
      <c r="C24" s="39" t="s">
        <v>34</v>
      </c>
      <c r="D24" s="30" t="s">
        <v>8</v>
      </c>
      <c r="E24" s="43"/>
      <c r="F24" s="44"/>
      <c r="G24" s="44"/>
      <c r="H24" s="44"/>
      <c r="I24" s="44"/>
      <c r="J24" s="4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>
      <c r="A25" s="9" t="s">
        <v>35</v>
      </c>
      <c r="B25" s="28" t="s">
        <v>36</v>
      </c>
      <c r="C25" s="39" t="s">
        <v>37</v>
      </c>
      <c r="D25" s="30" t="s">
        <v>8</v>
      </c>
      <c r="E25" s="43"/>
      <c r="F25" s="44"/>
      <c r="G25" s="44"/>
      <c r="H25" s="44"/>
      <c r="I25" s="44"/>
      <c r="J25" s="4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thickBot="1">
      <c r="A26" s="9" t="s">
        <v>38</v>
      </c>
      <c r="B26" s="28" t="s">
        <v>39</v>
      </c>
      <c r="C26" s="39" t="s">
        <v>40</v>
      </c>
      <c r="D26" s="30" t="s">
        <v>8</v>
      </c>
      <c r="E26" s="46"/>
      <c r="F26" s="47"/>
      <c r="G26" s="47"/>
      <c r="H26" s="47"/>
      <c r="I26" s="47"/>
      <c r="J26" s="4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>
      <c r="A27" s="9"/>
      <c r="B27" s="28"/>
      <c r="C27" s="49"/>
      <c r="D27" s="35"/>
      <c r="E27" s="36"/>
      <c r="F27" s="36"/>
      <c r="G27" s="36"/>
      <c r="H27" s="36"/>
      <c r="I27" s="36"/>
      <c r="J27" s="3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0.100000000000001" customHeight="1" thickBot="1">
      <c r="A28" s="9"/>
      <c r="B28" s="28"/>
      <c r="C28" s="38" t="s">
        <v>41</v>
      </c>
      <c r="D28" s="35"/>
      <c r="E28" s="36"/>
      <c r="F28" s="36"/>
      <c r="G28" s="36"/>
      <c r="H28" s="36"/>
      <c r="I28" s="36"/>
      <c r="J28" s="3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>
      <c r="A29" s="9" t="s">
        <v>42</v>
      </c>
      <c r="B29" s="50" t="s">
        <v>43</v>
      </c>
      <c r="C29" s="39" t="s">
        <v>44</v>
      </c>
      <c r="D29" s="30" t="s">
        <v>8</v>
      </c>
      <c r="E29" s="40"/>
      <c r="F29" s="41"/>
      <c r="G29" s="41"/>
      <c r="H29" s="41"/>
      <c r="I29" s="41"/>
      <c r="J29" s="4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>
      <c r="A30" s="9" t="s">
        <v>45</v>
      </c>
      <c r="B30" s="50" t="s">
        <v>46</v>
      </c>
      <c r="C30" s="39" t="s">
        <v>47</v>
      </c>
      <c r="D30" s="30" t="s">
        <v>8</v>
      </c>
      <c r="E30" s="43"/>
      <c r="F30" s="44"/>
      <c r="G30" s="44"/>
      <c r="H30" s="44"/>
      <c r="I30" s="44"/>
      <c r="J30" s="4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>
      <c r="A31" s="9" t="s">
        <v>48</v>
      </c>
      <c r="B31" s="50" t="s">
        <v>49</v>
      </c>
      <c r="C31" s="39" t="s">
        <v>50</v>
      </c>
      <c r="D31" s="30" t="s">
        <v>8</v>
      </c>
      <c r="E31" s="43"/>
      <c r="F31" s="44"/>
      <c r="G31" s="44"/>
      <c r="H31" s="44"/>
      <c r="I31" s="44"/>
      <c r="J31" s="4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30">
      <c r="A32" s="9" t="s">
        <v>51</v>
      </c>
      <c r="B32" s="50" t="s">
        <v>52</v>
      </c>
      <c r="C32" s="39" t="s">
        <v>53</v>
      </c>
      <c r="D32" s="30" t="s">
        <v>8</v>
      </c>
      <c r="E32" s="43"/>
      <c r="F32" s="44"/>
      <c r="G32" s="44"/>
      <c r="H32" s="44"/>
      <c r="I32" s="44"/>
      <c r="J32" s="4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>
      <c r="A33" s="9" t="s">
        <v>54</v>
      </c>
      <c r="B33" s="50" t="s">
        <v>55</v>
      </c>
      <c r="C33" s="39" t="s">
        <v>56</v>
      </c>
      <c r="D33" s="30" t="s">
        <v>8</v>
      </c>
      <c r="E33" s="51"/>
      <c r="F33" s="52"/>
      <c r="G33" s="52"/>
      <c r="H33" s="52"/>
      <c r="I33" s="52"/>
      <c r="J33" s="5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>
      <c r="A34" s="9" t="s">
        <v>57</v>
      </c>
      <c r="B34" s="50" t="s">
        <v>58</v>
      </c>
      <c r="C34" s="39" t="s">
        <v>59</v>
      </c>
      <c r="D34" s="30" t="s">
        <v>8</v>
      </c>
      <c r="E34" s="51"/>
      <c r="F34" s="52"/>
      <c r="G34" s="52"/>
      <c r="H34" s="52"/>
      <c r="I34" s="52"/>
      <c r="J34" s="5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>
      <c r="A35" s="9" t="s">
        <v>60</v>
      </c>
      <c r="B35" s="50" t="s">
        <v>61</v>
      </c>
      <c r="C35" s="39" t="s">
        <v>62</v>
      </c>
      <c r="D35" s="30" t="s">
        <v>8</v>
      </c>
      <c r="E35" s="51"/>
      <c r="F35" s="52"/>
      <c r="G35" s="52"/>
      <c r="H35" s="52"/>
      <c r="I35" s="52"/>
      <c r="J35" s="5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30">
      <c r="A36" s="9" t="s">
        <v>63</v>
      </c>
      <c r="B36" s="50" t="s">
        <v>64</v>
      </c>
      <c r="C36" s="39" t="s">
        <v>65</v>
      </c>
      <c r="D36" s="30" t="s">
        <v>8</v>
      </c>
      <c r="E36" s="51"/>
      <c r="F36" s="52"/>
      <c r="G36" s="52"/>
      <c r="H36" s="52"/>
      <c r="I36" s="52"/>
      <c r="J36" s="5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thickBot="1">
      <c r="A37" s="9"/>
      <c r="B37" s="28"/>
      <c r="C37" s="49"/>
      <c r="D37" s="35"/>
      <c r="E37" s="54"/>
      <c r="F37" s="55"/>
      <c r="G37" s="55"/>
      <c r="H37" s="55"/>
      <c r="I37" s="55"/>
      <c r="J37" s="5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20.100000000000001" customHeight="1" thickBot="1">
      <c r="A38" s="9"/>
      <c r="B38" s="28"/>
      <c r="C38" s="38" t="s">
        <v>66</v>
      </c>
      <c r="D38" s="35"/>
      <c r="E38" s="36"/>
      <c r="F38" s="36"/>
      <c r="G38" s="36"/>
      <c r="H38" s="36"/>
      <c r="I38" s="36"/>
      <c r="J38" s="3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>
      <c r="A39" s="9" t="s">
        <v>67</v>
      </c>
      <c r="B39" s="28" t="s">
        <v>68</v>
      </c>
      <c r="C39" s="39" t="s">
        <v>69</v>
      </c>
      <c r="D39" s="30" t="s">
        <v>8</v>
      </c>
      <c r="E39" s="40"/>
      <c r="F39" s="41"/>
      <c r="G39" s="41"/>
      <c r="H39" s="41"/>
      <c r="I39" s="41"/>
      <c r="J39" s="4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>
      <c r="A40" s="9" t="s">
        <v>70</v>
      </c>
      <c r="B40" s="28" t="s">
        <v>71</v>
      </c>
      <c r="C40" s="39" t="s">
        <v>72</v>
      </c>
      <c r="D40" s="30" t="s">
        <v>8</v>
      </c>
      <c r="E40" s="43"/>
      <c r="F40" s="44"/>
      <c r="G40" s="44"/>
      <c r="H40" s="44"/>
      <c r="I40" s="44"/>
      <c r="J40" s="4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>
      <c r="A41" s="9" t="s">
        <v>73</v>
      </c>
      <c r="B41" s="28" t="s">
        <v>74</v>
      </c>
      <c r="C41" s="57" t="s">
        <v>75</v>
      </c>
      <c r="D41" s="30" t="s">
        <v>8</v>
      </c>
      <c r="E41" s="43"/>
      <c r="F41" s="44"/>
      <c r="G41" s="44"/>
      <c r="H41" s="44"/>
      <c r="I41" s="44"/>
      <c r="J41" s="4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>
      <c r="A42" s="9" t="s">
        <v>76</v>
      </c>
      <c r="B42" s="28" t="s">
        <v>77</v>
      </c>
      <c r="C42" s="57" t="s">
        <v>78</v>
      </c>
      <c r="D42" s="30" t="s">
        <v>8</v>
      </c>
      <c r="E42" s="43"/>
      <c r="F42" s="44"/>
      <c r="G42" s="44"/>
      <c r="H42" s="44"/>
      <c r="I42" s="44"/>
      <c r="J42" s="4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thickBot="1">
      <c r="A43" s="9" t="s">
        <v>79</v>
      </c>
      <c r="B43" s="28" t="s">
        <v>80</v>
      </c>
      <c r="C43" s="58" t="s">
        <v>81</v>
      </c>
      <c r="D43" s="59" t="s">
        <v>8</v>
      </c>
      <c r="E43" s="46"/>
      <c r="F43" s="47"/>
      <c r="G43" s="47"/>
      <c r="H43" s="47"/>
      <c r="I43" s="47"/>
      <c r="J43" s="4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38.25" customHeight="1" thickBot="1">
      <c r="A44" s="9"/>
      <c r="B44" s="28"/>
      <c r="C44" s="60"/>
      <c r="D44" s="61"/>
      <c r="E44" s="62"/>
      <c r="F44" s="62"/>
      <c r="G44" s="62"/>
      <c r="H44" s="62"/>
      <c r="I44" s="62"/>
      <c r="J44" s="6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1.75" customHeight="1">
      <c r="A45" s="9"/>
      <c r="B45" s="28"/>
      <c r="C45" s="23" t="s">
        <v>82</v>
      </c>
      <c r="D45" s="63"/>
      <c r="E45" s="64"/>
      <c r="F45" s="64"/>
      <c r="G45" s="64"/>
      <c r="H45" s="64"/>
      <c r="I45" s="64"/>
      <c r="J45" s="6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0.100000000000001" customHeight="1" thickBot="1">
      <c r="A46" s="9"/>
      <c r="B46" s="28"/>
      <c r="C46" s="38" t="s">
        <v>83</v>
      </c>
      <c r="D46" s="35"/>
      <c r="E46" s="36"/>
      <c r="F46" s="36"/>
      <c r="G46" s="36"/>
      <c r="H46" s="36"/>
      <c r="I46" s="36"/>
      <c r="J46" s="3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>
      <c r="A47" s="9" t="s">
        <v>84</v>
      </c>
      <c r="B47" s="28" t="s">
        <v>85</v>
      </c>
      <c r="C47" s="39" t="s">
        <v>86</v>
      </c>
      <c r="D47" s="30" t="s">
        <v>87</v>
      </c>
      <c r="E47" s="40"/>
      <c r="F47" s="41"/>
      <c r="G47" s="41"/>
      <c r="H47" s="41"/>
      <c r="I47" s="41"/>
      <c r="J47" s="4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>
      <c r="A48" s="9" t="s">
        <v>88</v>
      </c>
      <c r="B48" s="28" t="s">
        <v>89</v>
      </c>
      <c r="C48" s="39" t="s">
        <v>90</v>
      </c>
      <c r="D48" s="30" t="s">
        <v>87</v>
      </c>
      <c r="E48" s="43"/>
      <c r="F48" s="44"/>
      <c r="G48" s="44"/>
      <c r="H48" s="44"/>
      <c r="I48" s="44"/>
      <c r="J48" s="4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>
      <c r="A49" s="9" t="s">
        <v>91</v>
      </c>
      <c r="B49" s="28" t="s">
        <v>92</v>
      </c>
      <c r="C49" s="39" t="s">
        <v>93</v>
      </c>
      <c r="D49" s="30" t="s">
        <v>87</v>
      </c>
      <c r="E49" s="43"/>
      <c r="F49" s="44"/>
      <c r="G49" s="44"/>
      <c r="H49" s="44"/>
      <c r="I49" s="44"/>
      <c r="J49" s="4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>
      <c r="A50" s="9" t="s">
        <v>94</v>
      </c>
      <c r="B50" s="28" t="s">
        <v>95</v>
      </c>
      <c r="C50" s="39" t="s">
        <v>96</v>
      </c>
      <c r="D50" s="30" t="s">
        <v>87</v>
      </c>
      <c r="E50" s="43"/>
      <c r="F50" s="44"/>
      <c r="G50" s="44"/>
      <c r="H50" s="44"/>
      <c r="I50" s="44"/>
      <c r="J50" s="4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>
      <c r="A51" s="9" t="s">
        <v>97</v>
      </c>
      <c r="B51" s="28" t="s">
        <v>98</v>
      </c>
      <c r="C51" s="39" t="s">
        <v>99</v>
      </c>
      <c r="D51" s="30" t="s">
        <v>87</v>
      </c>
      <c r="E51" s="43"/>
      <c r="F51" s="44"/>
      <c r="G51" s="44"/>
      <c r="H51" s="44"/>
      <c r="I51" s="44"/>
      <c r="J51" s="4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>
      <c r="A52" s="9" t="s">
        <v>100</v>
      </c>
      <c r="B52" s="28" t="s">
        <v>101</v>
      </c>
      <c r="C52" s="39" t="s">
        <v>102</v>
      </c>
      <c r="D52" s="30" t="s">
        <v>87</v>
      </c>
      <c r="E52" s="43"/>
      <c r="F52" s="44"/>
      <c r="G52" s="44"/>
      <c r="H52" s="44"/>
      <c r="I52" s="44"/>
      <c r="J52" s="4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thickBot="1">
      <c r="A53" s="9"/>
      <c r="B53" s="28" t="s">
        <v>103</v>
      </c>
      <c r="C53" s="66" t="s">
        <v>104</v>
      </c>
      <c r="D53" s="67" t="s">
        <v>87</v>
      </c>
      <c r="E53" s="68"/>
      <c r="F53" s="69"/>
      <c r="G53" s="69"/>
      <c r="H53" s="69"/>
      <c r="I53" s="69"/>
      <c r="J53" s="7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>
      <c r="A54" s="9"/>
      <c r="B54" s="28"/>
      <c r="C54" s="71"/>
      <c r="D54" s="35"/>
      <c r="E54" s="36"/>
      <c r="F54" s="36"/>
      <c r="G54" s="36"/>
      <c r="H54" s="36"/>
      <c r="I54" s="36"/>
      <c r="J54" s="3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0.100000000000001" customHeight="1" thickBot="1">
      <c r="A55" s="9"/>
      <c r="B55" s="28"/>
      <c r="C55" s="38" t="s">
        <v>105</v>
      </c>
      <c r="D55" s="35"/>
      <c r="E55" s="36"/>
      <c r="F55" s="36"/>
      <c r="G55" s="36"/>
      <c r="H55" s="36"/>
      <c r="I55" s="36"/>
      <c r="J55" s="3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>
      <c r="A56" s="9" t="s">
        <v>106</v>
      </c>
      <c r="B56" s="28" t="s">
        <v>107</v>
      </c>
      <c r="C56" s="39" t="s">
        <v>108</v>
      </c>
      <c r="D56" s="30" t="s">
        <v>87</v>
      </c>
      <c r="E56" s="40"/>
      <c r="F56" s="41"/>
      <c r="G56" s="41"/>
      <c r="H56" s="41"/>
      <c r="I56" s="41"/>
      <c r="J56" s="4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>
      <c r="A57" s="9" t="s">
        <v>109</v>
      </c>
      <c r="B57" s="28" t="s">
        <v>110</v>
      </c>
      <c r="C57" s="39" t="s">
        <v>111</v>
      </c>
      <c r="D57" s="30" t="s">
        <v>87</v>
      </c>
      <c r="E57" s="43"/>
      <c r="F57" s="44"/>
      <c r="G57" s="44"/>
      <c r="H57" s="44"/>
      <c r="I57" s="44"/>
      <c r="J57" s="4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>
      <c r="A58" s="9" t="s">
        <v>112</v>
      </c>
      <c r="B58" s="28" t="s">
        <v>113</v>
      </c>
      <c r="C58" s="39" t="s">
        <v>114</v>
      </c>
      <c r="D58" s="30" t="s">
        <v>87</v>
      </c>
      <c r="E58" s="43"/>
      <c r="F58" s="44"/>
      <c r="G58" s="44"/>
      <c r="H58" s="44"/>
      <c r="I58" s="44"/>
      <c r="J58" s="4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>
      <c r="A59" s="9" t="s">
        <v>115</v>
      </c>
      <c r="B59" s="28" t="s">
        <v>116</v>
      </c>
      <c r="C59" s="39" t="s">
        <v>117</v>
      </c>
      <c r="D59" s="30" t="s">
        <v>87</v>
      </c>
      <c r="E59" s="43"/>
      <c r="F59" s="44"/>
      <c r="G59" s="44"/>
      <c r="H59" s="44"/>
      <c r="I59" s="44"/>
      <c r="J59" s="4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.75" thickBot="1">
      <c r="A60" s="9"/>
      <c r="B60" s="28" t="s">
        <v>118</v>
      </c>
      <c r="C60" s="72" t="s">
        <v>104</v>
      </c>
      <c r="D60" s="73" t="s">
        <v>87</v>
      </c>
      <c r="E60" s="68"/>
      <c r="F60" s="69"/>
      <c r="G60" s="69"/>
      <c r="H60" s="69"/>
      <c r="I60" s="69"/>
      <c r="J60" s="7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idden="1">
      <c r="A61" s="9"/>
      <c r="B61" s="28"/>
      <c r="C61" s="49"/>
      <c r="D61" s="5"/>
      <c r="E61" s="5"/>
      <c r="F61" s="5"/>
      <c r="G61" s="5"/>
      <c r="H61" s="5"/>
      <c r="I61" s="5"/>
      <c r="J61" s="3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idden="1">
      <c r="A62" s="9"/>
      <c r="B62" s="28"/>
      <c r="C62" s="74" t="s">
        <v>119</v>
      </c>
      <c r="D62" s="5"/>
      <c r="E62" s="5"/>
      <c r="F62" s="5"/>
      <c r="G62" s="5"/>
      <c r="H62" s="5"/>
      <c r="I62" s="5"/>
      <c r="J62" s="7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8" hidden="1">
      <c r="A63" s="9" t="s">
        <v>120</v>
      </c>
      <c r="B63" s="28"/>
      <c r="C63" s="76" t="s">
        <v>121</v>
      </c>
      <c r="D63" s="77" t="s">
        <v>87</v>
      </c>
      <c r="E63" s="78"/>
      <c r="F63" s="79"/>
      <c r="G63" s="79"/>
      <c r="H63" s="79"/>
      <c r="I63" s="79"/>
      <c r="J63" s="8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8" hidden="1">
      <c r="A64" s="9" t="s">
        <v>122</v>
      </c>
      <c r="B64" s="5"/>
      <c r="C64" s="76" t="s">
        <v>123</v>
      </c>
      <c r="D64" s="77" t="s">
        <v>87</v>
      </c>
      <c r="E64" s="81"/>
      <c r="F64" s="82"/>
      <c r="G64" s="82"/>
      <c r="H64" s="82"/>
      <c r="I64" s="82"/>
      <c r="J64" s="8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8" hidden="1">
      <c r="A65" s="9" t="s">
        <v>124</v>
      </c>
      <c r="B65" s="5"/>
      <c r="C65" s="76" t="s">
        <v>125</v>
      </c>
      <c r="D65" s="77" t="s">
        <v>87</v>
      </c>
      <c r="E65" s="81"/>
      <c r="F65" s="82"/>
      <c r="G65" s="82"/>
      <c r="H65" s="82"/>
      <c r="I65" s="82"/>
      <c r="J65" s="8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8" hidden="1">
      <c r="A66" s="9" t="s">
        <v>126</v>
      </c>
      <c r="B66" s="5"/>
      <c r="C66" s="76" t="s">
        <v>127</v>
      </c>
      <c r="D66" s="77" t="s">
        <v>87</v>
      </c>
      <c r="E66" s="81"/>
      <c r="F66" s="82"/>
      <c r="G66" s="82"/>
      <c r="H66" s="82"/>
      <c r="I66" s="82"/>
      <c r="J66" s="8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8" hidden="1">
      <c r="A67" s="9" t="s">
        <v>128</v>
      </c>
      <c r="B67" s="5"/>
      <c r="C67" s="76" t="s">
        <v>129</v>
      </c>
      <c r="D67" s="77" t="s">
        <v>87</v>
      </c>
      <c r="E67" s="81"/>
      <c r="F67" s="82"/>
      <c r="G67" s="82"/>
      <c r="H67" s="82"/>
      <c r="I67" s="82"/>
      <c r="J67" s="8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8" ht="15.75" hidden="1" thickBot="1">
      <c r="A68" s="9" t="s">
        <v>130</v>
      </c>
      <c r="B68" s="5"/>
      <c r="C68" s="66" t="s">
        <v>104</v>
      </c>
      <c r="D68" s="67" t="s">
        <v>87</v>
      </c>
      <c r="E68" s="84"/>
      <c r="F68" s="85"/>
      <c r="G68" s="85"/>
      <c r="H68" s="85"/>
      <c r="I68" s="85"/>
      <c r="J68" s="8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8" s="15" customFormat="1" hidden="1">
      <c r="A69" s="9"/>
      <c r="B69" s="5"/>
      <c r="C69" s="87"/>
      <c r="D69" s="5"/>
      <c r="E69" s="5"/>
      <c r="F69" s="5"/>
      <c r="G69" s="5"/>
      <c r="H69" s="88"/>
      <c r="I69" s="88"/>
      <c r="J69" s="89"/>
    </row>
    <row r="70" spans="1:28" ht="20.100000000000001" hidden="1" customHeight="1">
      <c r="A70" s="9"/>
      <c r="B70" s="5"/>
      <c r="C70" s="90" t="s">
        <v>131</v>
      </c>
      <c r="D70" s="5"/>
      <c r="E70" s="5"/>
      <c r="F70" s="5"/>
      <c r="G70" s="5"/>
      <c r="H70" s="36"/>
      <c r="I70" s="36"/>
      <c r="J70" s="3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idden="1">
      <c r="A71" s="9" t="s">
        <v>132</v>
      </c>
      <c r="B71" s="5"/>
      <c r="C71" s="76" t="s">
        <v>133</v>
      </c>
      <c r="D71" s="30" t="s">
        <v>87</v>
      </c>
      <c r="E71" s="40"/>
      <c r="F71" s="41"/>
      <c r="G71" s="41"/>
      <c r="H71" s="41"/>
      <c r="I71" s="41"/>
      <c r="J71" s="4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8" hidden="1">
      <c r="A72" s="9" t="s">
        <v>134</v>
      </c>
      <c r="B72" s="5"/>
      <c r="C72" s="76" t="s">
        <v>135</v>
      </c>
      <c r="D72" s="30" t="s">
        <v>87</v>
      </c>
      <c r="E72" s="43"/>
      <c r="F72" s="44"/>
      <c r="G72" s="44"/>
      <c r="H72" s="44"/>
      <c r="I72" s="44"/>
      <c r="J72" s="4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8" ht="15.75" hidden="1" thickBot="1">
      <c r="A73" s="9" t="s">
        <v>136</v>
      </c>
      <c r="B73" s="5"/>
      <c r="C73" s="91" t="s">
        <v>137</v>
      </c>
      <c r="D73" s="59" t="s">
        <v>87</v>
      </c>
      <c r="E73" s="43"/>
      <c r="F73" s="44"/>
      <c r="G73" s="44"/>
      <c r="H73" s="44"/>
      <c r="I73" s="44"/>
      <c r="J73" s="4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8" s="15" customFormat="1" ht="33.75" customHeight="1" thickBot="1">
      <c r="A74" s="9"/>
      <c r="B74" s="5"/>
      <c r="C74" s="92"/>
      <c r="D74" s="93"/>
      <c r="E74" s="88"/>
      <c r="F74" s="88"/>
      <c r="G74" s="88"/>
      <c r="H74" s="88"/>
      <c r="I74" s="88"/>
      <c r="J74" s="88"/>
    </row>
    <row r="75" spans="1:28" ht="18" customHeight="1">
      <c r="A75" s="9"/>
      <c r="B75" s="5"/>
      <c r="C75" s="23" t="s">
        <v>138</v>
      </c>
      <c r="D75" s="63"/>
      <c r="E75" s="64"/>
      <c r="F75" s="64"/>
      <c r="G75" s="64"/>
      <c r="H75" s="64"/>
      <c r="I75" s="64"/>
      <c r="J75" s="6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8" ht="37.5" customHeight="1" thickBot="1">
      <c r="A76" s="9"/>
      <c r="B76" s="5"/>
      <c r="C76" s="38" t="s">
        <v>139</v>
      </c>
      <c r="D76" s="35"/>
      <c r="E76" s="36"/>
      <c r="F76" s="36"/>
      <c r="G76" s="36"/>
      <c r="H76" s="36"/>
      <c r="I76" s="36"/>
      <c r="J76" s="3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>
      <c r="A77" s="9" t="s">
        <v>140</v>
      </c>
      <c r="B77" s="28" t="s">
        <v>141</v>
      </c>
      <c r="C77" s="39" t="s">
        <v>142</v>
      </c>
      <c r="D77" s="30" t="s">
        <v>143</v>
      </c>
      <c r="E77" s="40">
        <v>2691</v>
      </c>
      <c r="F77" s="41">
        <v>2595</v>
      </c>
      <c r="G77" s="41">
        <v>2645</v>
      </c>
      <c r="H77" s="41">
        <v>2713</v>
      </c>
      <c r="I77" s="41">
        <v>2783</v>
      </c>
      <c r="J77" s="42">
        <v>2853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>
      <c r="A78" s="9" t="s">
        <v>144</v>
      </c>
      <c r="B78" s="28" t="s">
        <v>145</v>
      </c>
      <c r="C78" s="39" t="s">
        <v>146</v>
      </c>
      <c r="D78" s="30" t="s">
        <v>143</v>
      </c>
      <c r="E78" s="43">
        <v>2453</v>
      </c>
      <c r="F78" s="44">
        <v>2373</v>
      </c>
      <c r="G78" s="44">
        <v>2419</v>
      </c>
      <c r="H78" s="44">
        <v>2482</v>
      </c>
      <c r="I78" s="44">
        <v>2545</v>
      </c>
      <c r="J78" s="45">
        <v>2609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>
      <c r="A79" s="9" t="s">
        <v>147</v>
      </c>
      <c r="B79" s="28" t="s">
        <v>148</v>
      </c>
      <c r="C79" s="39" t="s">
        <v>149</v>
      </c>
      <c r="D79" s="30" t="s">
        <v>143</v>
      </c>
      <c r="E79" s="43">
        <v>2202</v>
      </c>
      <c r="F79" s="44">
        <v>2124</v>
      </c>
      <c r="G79" s="44">
        <v>2164</v>
      </c>
      <c r="H79" s="44">
        <v>2220</v>
      </c>
      <c r="I79" s="44">
        <v>2278</v>
      </c>
      <c r="J79" s="45">
        <v>2335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thickBot="1">
      <c r="A80" s="9" t="s">
        <v>150</v>
      </c>
      <c r="B80" s="28" t="s">
        <v>151</v>
      </c>
      <c r="C80" s="39" t="s">
        <v>152</v>
      </c>
      <c r="D80" s="30" t="s">
        <v>143</v>
      </c>
      <c r="E80" s="46">
        <v>2008</v>
      </c>
      <c r="F80" s="47">
        <v>1942</v>
      </c>
      <c r="G80" s="47">
        <v>1980</v>
      </c>
      <c r="H80" s="47">
        <v>2031</v>
      </c>
      <c r="I80" s="47">
        <v>2083</v>
      </c>
      <c r="J80" s="48">
        <v>2135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>
      <c r="A81" s="9"/>
      <c r="B81" s="5"/>
      <c r="C81" s="49"/>
      <c r="D81" s="35"/>
      <c r="E81" s="36"/>
      <c r="F81" s="36"/>
      <c r="G81" s="36"/>
      <c r="H81" s="36"/>
      <c r="I81" s="36"/>
      <c r="J81" s="3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0.100000000000001" customHeight="1" thickBot="1">
      <c r="A82" s="9"/>
      <c r="B82" s="5"/>
      <c r="C82" s="38" t="s">
        <v>153</v>
      </c>
      <c r="D82" s="35"/>
      <c r="E82" s="36"/>
      <c r="F82" s="36"/>
      <c r="G82" s="36"/>
      <c r="H82" s="36"/>
      <c r="I82" s="36"/>
      <c r="J82" s="3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>
      <c r="A83" s="9" t="s">
        <v>154</v>
      </c>
      <c r="B83" s="28" t="s">
        <v>155</v>
      </c>
      <c r="C83" s="39" t="s">
        <v>142</v>
      </c>
      <c r="D83" s="30" t="s">
        <v>143</v>
      </c>
      <c r="E83" s="40">
        <v>2707.2</v>
      </c>
      <c r="F83" s="41">
        <v>2706.1248679915211</v>
      </c>
      <c r="G83" s="41">
        <v>2762.074347949856</v>
      </c>
      <c r="H83" s="41">
        <v>2832.3245303331109</v>
      </c>
      <c r="I83" s="41">
        <v>2909.3521735580512</v>
      </c>
      <c r="J83" s="42">
        <v>2995.3282299168613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>
      <c r="A84" s="9" t="s">
        <v>156</v>
      </c>
      <c r="B84" s="28" t="s">
        <v>157</v>
      </c>
      <c r="C84" s="39" t="s">
        <v>146</v>
      </c>
      <c r="D84" s="30" t="s">
        <v>143</v>
      </c>
      <c r="E84" s="43">
        <v>2469.9999999999995</v>
      </c>
      <c r="F84" s="44">
        <v>2451.1350062183665</v>
      </c>
      <c r="G84" s="44">
        <v>2497.1688961334939</v>
      </c>
      <c r="H84" s="44">
        <v>2561.7664192174557</v>
      </c>
      <c r="I84" s="44">
        <v>2625.2420463454009</v>
      </c>
      <c r="J84" s="45">
        <v>2691.881714256448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>
      <c r="A85" s="9" t="s">
        <v>158</v>
      </c>
      <c r="B85" s="28" t="s">
        <v>159</v>
      </c>
      <c r="C85" s="39" t="s">
        <v>149</v>
      </c>
      <c r="D85" s="30" t="s">
        <v>143</v>
      </c>
      <c r="E85" s="43">
        <v>2449.1469887999997</v>
      </c>
      <c r="F85" s="44">
        <v>2448.1743394497012</v>
      </c>
      <c r="G85" s="44">
        <v>2498.7906590289276</v>
      </c>
      <c r="H85" s="44">
        <v>2562.3445237772285</v>
      </c>
      <c r="I85" s="44">
        <v>2632.0298150223243</v>
      </c>
      <c r="J85" s="45">
        <v>2709.8105477129561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thickBot="1">
      <c r="A86" s="9" t="s">
        <v>160</v>
      </c>
      <c r="B86" s="28" t="s">
        <v>161</v>
      </c>
      <c r="C86" s="39" t="s">
        <v>152</v>
      </c>
      <c r="D86" s="30" t="s">
        <v>143</v>
      </c>
      <c r="E86" s="46">
        <v>2234.5571299999997</v>
      </c>
      <c r="F86" s="47">
        <v>2217.4903662906254</v>
      </c>
      <c r="G86" s="47">
        <v>2259.136259785153</v>
      </c>
      <c r="H86" s="47">
        <v>2317.5762823712284</v>
      </c>
      <c r="I86" s="47">
        <v>2375.001349245711</v>
      </c>
      <c r="J86" s="48">
        <v>2435.2888573718092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>
      <c r="A87" s="9"/>
      <c r="B87" s="5"/>
      <c r="C87" s="49"/>
      <c r="D87" s="35"/>
      <c r="E87" s="36"/>
      <c r="F87" s="36"/>
      <c r="G87" s="36"/>
      <c r="H87" s="36"/>
      <c r="I87" s="36"/>
      <c r="J87" s="3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thickBot="1">
      <c r="A88" s="9"/>
      <c r="B88" s="5"/>
      <c r="C88" s="94" t="s">
        <v>162</v>
      </c>
      <c r="D88" s="35"/>
      <c r="E88" s="36"/>
      <c r="F88" s="36"/>
      <c r="G88" s="36"/>
      <c r="H88" s="36"/>
      <c r="I88" s="36"/>
      <c r="J88" s="3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>
      <c r="A89" s="9" t="s">
        <v>163</v>
      </c>
      <c r="B89" s="28" t="s">
        <v>164</v>
      </c>
      <c r="C89" s="39" t="s">
        <v>142</v>
      </c>
      <c r="D89" s="30" t="s">
        <v>165</v>
      </c>
      <c r="E89" s="40">
        <v>2752</v>
      </c>
      <c r="F89" s="41">
        <v>2659</v>
      </c>
      <c r="G89" s="41">
        <v>2710</v>
      </c>
      <c r="H89" s="41">
        <v>2782</v>
      </c>
      <c r="I89" s="41">
        <v>2856</v>
      </c>
      <c r="J89" s="42">
        <v>2929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>
      <c r="A90" s="9" t="s">
        <v>166</v>
      </c>
      <c r="B90" s="28" t="s">
        <v>167</v>
      </c>
      <c r="C90" s="39" t="s">
        <v>146</v>
      </c>
      <c r="D90" s="30" t="s">
        <v>165</v>
      </c>
      <c r="E90" s="43">
        <v>2508</v>
      </c>
      <c r="F90" s="44">
        <v>2428</v>
      </c>
      <c r="G90" s="44">
        <v>2476</v>
      </c>
      <c r="H90" s="44">
        <v>2542</v>
      </c>
      <c r="I90" s="44">
        <v>2608</v>
      </c>
      <c r="J90" s="45">
        <v>2675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>
      <c r="A91" s="9" t="s">
        <v>168</v>
      </c>
      <c r="B91" s="28" t="s">
        <v>169</v>
      </c>
      <c r="C91" s="39" t="s">
        <v>149</v>
      </c>
      <c r="D91" s="30" t="s">
        <v>165</v>
      </c>
      <c r="E91" s="43">
        <v>2247</v>
      </c>
      <c r="F91" s="44">
        <v>2171</v>
      </c>
      <c r="G91" s="44">
        <v>2213</v>
      </c>
      <c r="H91" s="44">
        <v>2272</v>
      </c>
      <c r="I91" s="44">
        <v>2332</v>
      </c>
      <c r="J91" s="45">
        <v>2392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thickBot="1">
      <c r="A92" s="9" t="s">
        <v>170</v>
      </c>
      <c r="B92" s="28" t="s">
        <v>171</v>
      </c>
      <c r="C92" s="39" t="s">
        <v>152</v>
      </c>
      <c r="D92" s="30" t="s">
        <v>165</v>
      </c>
      <c r="E92" s="46">
        <v>2047</v>
      </c>
      <c r="F92" s="47">
        <v>1982</v>
      </c>
      <c r="G92" s="47">
        <v>2022</v>
      </c>
      <c r="H92" s="47">
        <v>2075</v>
      </c>
      <c r="I92" s="47">
        <v>2129</v>
      </c>
      <c r="J92" s="48">
        <v>2184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9"/>
      <c r="B93" s="5"/>
      <c r="C93" s="49"/>
      <c r="D93" s="35"/>
      <c r="E93" s="36"/>
      <c r="F93" s="36"/>
      <c r="G93" s="36"/>
      <c r="H93" s="36"/>
      <c r="I93" s="36"/>
      <c r="J93" s="3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0.100000000000001" customHeight="1" thickBot="1">
      <c r="A94" s="9"/>
      <c r="B94" s="28"/>
      <c r="C94" s="38" t="s">
        <v>172</v>
      </c>
      <c r="D94" s="35"/>
      <c r="E94" s="36"/>
      <c r="F94" s="36"/>
      <c r="G94" s="36"/>
      <c r="H94" s="36"/>
      <c r="I94" s="36"/>
      <c r="J94" s="3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A95" s="9" t="s">
        <v>173</v>
      </c>
      <c r="B95" s="28" t="s">
        <v>174</v>
      </c>
      <c r="C95" s="39" t="s">
        <v>142</v>
      </c>
      <c r="D95" s="30" t="s">
        <v>165</v>
      </c>
      <c r="E95" s="40">
        <v>2798.7127613066395</v>
      </c>
      <c r="F95" s="41">
        <v>2810.48527912298</v>
      </c>
      <c r="G95" s="41">
        <v>2868.7580845039497</v>
      </c>
      <c r="H95" s="41">
        <v>2941.0621012429306</v>
      </c>
      <c r="I95" s="41">
        <v>3020.7502296619155</v>
      </c>
      <c r="J95" s="42">
        <v>3110.173374831927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A96" s="9" t="s">
        <v>175</v>
      </c>
      <c r="B96" s="28" t="s">
        <v>176</v>
      </c>
      <c r="C96" s="39" t="s">
        <v>146</v>
      </c>
      <c r="D96" s="30" t="s">
        <v>165</v>
      </c>
      <c r="E96" s="43">
        <v>2554.2850344697331</v>
      </c>
      <c r="F96" s="44">
        <v>2546.6402119876402</v>
      </c>
      <c r="G96" s="44">
        <v>2594.662170671993</v>
      </c>
      <c r="H96" s="44">
        <v>2660.8956597875949</v>
      </c>
      <c r="I96" s="44">
        <v>2726.6734329853916</v>
      </c>
      <c r="J96" s="45">
        <v>2796.1976647198712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>
      <c r="A97" s="9" t="s">
        <v>177</v>
      </c>
      <c r="B97" s="28" t="s">
        <v>178</v>
      </c>
      <c r="C97" s="39" t="s">
        <v>149</v>
      </c>
      <c r="D97" s="30" t="s">
        <v>165</v>
      </c>
      <c r="E97" s="43">
        <v>2539.025801610519</v>
      </c>
      <c r="F97" s="44">
        <v>2549.705971043717</v>
      </c>
      <c r="G97" s="44">
        <v>2602.5717593589975</v>
      </c>
      <c r="H97" s="44">
        <v>2668.1668309928018</v>
      </c>
      <c r="I97" s="44">
        <v>2740.4608573520459</v>
      </c>
      <c r="J97" s="45">
        <v>2821.586607728022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thickBot="1">
      <c r="A98" s="9" t="s">
        <v>179</v>
      </c>
      <c r="B98" s="28" t="s">
        <v>180</v>
      </c>
      <c r="C98" s="39" t="s">
        <v>152</v>
      </c>
      <c r="D98" s="30" t="s">
        <v>165</v>
      </c>
      <c r="E98" s="46">
        <v>2317.2780346913555</v>
      </c>
      <c r="F98" s="47">
        <v>2310.3425599977313</v>
      </c>
      <c r="G98" s="47">
        <v>2353.9086571796802</v>
      </c>
      <c r="H98" s="47">
        <v>2413.9964733072238</v>
      </c>
      <c r="I98" s="47">
        <v>2473.6708584855432</v>
      </c>
      <c r="J98" s="48">
        <v>2536.7440758058437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>
      <c r="A99" s="9"/>
      <c r="B99" s="28"/>
      <c r="C99" s="49"/>
      <c r="D99" s="35"/>
      <c r="E99" s="36"/>
      <c r="F99" s="36"/>
      <c r="G99" s="36"/>
      <c r="H99" s="36"/>
      <c r="I99" s="36"/>
      <c r="J99" s="3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20.100000000000001" customHeight="1" thickBot="1">
      <c r="A100" s="9"/>
      <c r="B100" s="28"/>
      <c r="C100" s="38" t="s">
        <v>181</v>
      </c>
      <c r="D100" s="35"/>
      <c r="E100" s="36"/>
      <c r="F100" s="36"/>
      <c r="G100" s="36"/>
      <c r="H100" s="36"/>
      <c r="I100" s="36"/>
      <c r="J100" s="3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>
      <c r="A101" s="9" t="s">
        <v>182</v>
      </c>
      <c r="B101" s="28" t="s">
        <v>183</v>
      </c>
      <c r="C101" s="95" t="s">
        <v>184</v>
      </c>
      <c r="D101" s="30" t="s">
        <v>185</v>
      </c>
      <c r="E101" s="40"/>
      <c r="F101" s="41"/>
      <c r="G101" s="41"/>
      <c r="H101" s="41"/>
      <c r="I101" s="41"/>
      <c r="J101" s="4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8">
      <c r="A102" s="9" t="s">
        <v>186</v>
      </c>
      <c r="B102" s="28" t="s">
        <v>187</v>
      </c>
      <c r="C102" s="96" t="s">
        <v>188</v>
      </c>
      <c r="D102" s="30" t="s">
        <v>185</v>
      </c>
      <c r="E102" s="43"/>
      <c r="F102" s="44"/>
      <c r="G102" s="44"/>
      <c r="H102" s="44"/>
      <c r="I102" s="44"/>
      <c r="J102" s="4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8">
      <c r="A103" s="9" t="s">
        <v>189</v>
      </c>
      <c r="B103" s="28" t="s">
        <v>190</v>
      </c>
      <c r="C103" s="96" t="s">
        <v>191</v>
      </c>
      <c r="D103" s="30" t="s">
        <v>185</v>
      </c>
      <c r="E103" s="43"/>
      <c r="F103" s="44"/>
      <c r="G103" s="44"/>
      <c r="H103" s="44"/>
      <c r="I103" s="44"/>
      <c r="J103" s="4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8">
      <c r="A104" s="9" t="s">
        <v>192</v>
      </c>
      <c r="B104" s="28" t="s">
        <v>193</v>
      </c>
      <c r="C104" s="96" t="s">
        <v>194</v>
      </c>
      <c r="D104" s="30" t="s">
        <v>185</v>
      </c>
      <c r="E104" s="43"/>
      <c r="F104" s="44"/>
      <c r="G104" s="44"/>
      <c r="H104" s="44"/>
      <c r="I104" s="44"/>
      <c r="J104" s="4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8">
      <c r="A105" s="9" t="s">
        <v>195</v>
      </c>
      <c r="B105" s="28" t="s">
        <v>196</v>
      </c>
      <c r="C105" s="96" t="s">
        <v>197</v>
      </c>
      <c r="D105" s="30" t="s">
        <v>185</v>
      </c>
      <c r="E105" s="43"/>
      <c r="F105" s="44"/>
      <c r="G105" s="44"/>
      <c r="H105" s="44"/>
      <c r="I105" s="44"/>
      <c r="J105" s="4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8">
      <c r="A106" s="9" t="s">
        <v>198</v>
      </c>
      <c r="B106" s="28" t="s">
        <v>199</v>
      </c>
      <c r="C106" s="96" t="s">
        <v>200</v>
      </c>
      <c r="D106" s="30" t="s">
        <v>185</v>
      </c>
      <c r="E106" s="43"/>
      <c r="F106" s="44"/>
      <c r="G106" s="44"/>
      <c r="H106" s="44"/>
      <c r="I106" s="44"/>
      <c r="J106" s="4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8">
      <c r="A107" s="9" t="s">
        <v>201</v>
      </c>
      <c r="B107" s="28" t="s">
        <v>202</v>
      </c>
      <c r="C107" s="96" t="s">
        <v>203</v>
      </c>
      <c r="D107" s="30" t="s">
        <v>185</v>
      </c>
      <c r="E107" s="43"/>
      <c r="F107" s="44"/>
      <c r="G107" s="44"/>
      <c r="H107" s="44"/>
      <c r="I107" s="44"/>
      <c r="J107" s="4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8">
      <c r="A108" s="9" t="s">
        <v>204</v>
      </c>
      <c r="B108" s="28" t="s">
        <v>205</v>
      </c>
      <c r="C108" s="96" t="s">
        <v>206</v>
      </c>
      <c r="D108" s="30" t="s">
        <v>185</v>
      </c>
      <c r="E108" s="43"/>
      <c r="F108" s="44"/>
      <c r="G108" s="44"/>
      <c r="H108" s="44"/>
      <c r="I108" s="44"/>
      <c r="J108" s="4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8">
      <c r="A109" s="9" t="s">
        <v>207</v>
      </c>
      <c r="B109" s="28" t="s">
        <v>208</v>
      </c>
      <c r="C109" s="96" t="s">
        <v>209</v>
      </c>
      <c r="D109" s="30" t="s">
        <v>185</v>
      </c>
      <c r="E109" s="43"/>
      <c r="F109" s="44"/>
      <c r="G109" s="44"/>
      <c r="H109" s="44"/>
      <c r="I109" s="44"/>
      <c r="J109" s="4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8">
      <c r="A110" s="9" t="s">
        <v>210</v>
      </c>
      <c r="B110" s="28" t="s">
        <v>211</v>
      </c>
      <c r="C110" s="96" t="s">
        <v>212</v>
      </c>
      <c r="D110" s="30" t="s">
        <v>185</v>
      </c>
      <c r="E110" s="43"/>
      <c r="F110" s="44"/>
      <c r="G110" s="44"/>
      <c r="H110" s="44"/>
      <c r="I110" s="44"/>
      <c r="J110" s="4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8">
      <c r="A111" s="9" t="s">
        <v>213</v>
      </c>
      <c r="B111" s="28" t="s">
        <v>214</v>
      </c>
      <c r="C111" s="96" t="s">
        <v>215</v>
      </c>
      <c r="D111" s="30" t="s">
        <v>185</v>
      </c>
      <c r="E111" s="43"/>
      <c r="F111" s="44"/>
      <c r="G111" s="44"/>
      <c r="H111" s="44"/>
      <c r="I111" s="44"/>
      <c r="J111" s="4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8">
      <c r="A112" s="9" t="s">
        <v>216</v>
      </c>
      <c r="B112" s="28" t="s">
        <v>217</v>
      </c>
      <c r="C112" s="96" t="s">
        <v>218</v>
      </c>
      <c r="D112" s="30" t="s">
        <v>185</v>
      </c>
      <c r="E112" s="43"/>
      <c r="F112" s="44"/>
      <c r="G112" s="44"/>
      <c r="H112" s="44"/>
      <c r="I112" s="44"/>
      <c r="J112" s="4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8">
      <c r="A113" s="9" t="s">
        <v>219</v>
      </c>
      <c r="B113" s="28" t="s">
        <v>220</v>
      </c>
      <c r="C113" s="96" t="s">
        <v>221</v>
      </c>
      <c r="D113" s="30" t="s">
        <v>185</v>
      </c>
      <c r="E113" s="43"/>
      <c r="F113" s="44"/>
      <c r="G113" s="44"/>
      <c r="H113" s="44"/>
      <c r="I113" s="44"/>
      <c r="J113" s="4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8" ht="15.75" thickBot="1">
      <c r="A114" s="9" t="s">
        <v>219</v>
      </c>
      <c r="B114" s="28" t="s">
        <v>222</v>
      </c>
      <c r="C114" s="96" t="s">
        <v>223</v>
      </c>
      <c r="D114" s="30" t="s">
        <v>185</v>
      </c>
      <c r="E114" s="46"/>
      <c r="F114" s="47"/>
      <c r="G114" s="47"/>
      <c r="H114" s="47"/>
      <c r="I114" s="47"/>
      <c r="J114" s="4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8">
      <c r="A115" s="9"/>
      <c r="B115" s="28"/>
      <c r="C115" s="97"/>
      <c r="D115" s="30"/>
      <c r="E115" s="98"/>
      <c r="F115" s="98"/>
      <c r="G115" s="98"/>
      <c r="H115" s="98"/>
      <c r="I115" s="98"/>
      <c r="J115" s="99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8" ht="20.100000000000001" customHeight="1" thickBot="1">
      <c r="A116" s="9"/>
      <c r="B116" s="28"/>
      <c r="C116" s="38" t="s">
        <v>224</v>
      </c>
      <c r="D116" s="35"/>
      <c r="E116" s="36"/>
      <c r="F116" s="36"/>
      <c r="G116" s="36"/>
      <c r="H116" s="36"/>
      <c r="I116" s="36"/>
      <c r="J116" s="3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>
      <c r="A117" s="9" t="s">
        <v>225</v>
      </c>
      <c r="B117" s="28" t="s">
        <v>226</v>
      </c>
      <c r="C117" s="39" t="s">
        <v>227</v>
      </c>
      <c r="D117" s="30" t="s">
        <v>143</v>
      </c>
      <c r="E117" s="40"/>
      <c r="F117" s="41"/>
      <c r="G117" s="41"/>
      <c r="H117" s="41"/>
      <c r="I117" s="41"/>
      <c r="J117" s="4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thickBot="1">
      <c r="A118" s="9" t="s">
        <v>228</v>
      </c>
      <c r="B118" s="28" t="s">
        <v>229</v>
      </c>
      <c r="C118" s="39" t="s">
        <v>230</v>
      </c>
      <c r="D118" s="30" t="s">
        <v>143</v>
      </c>
      <c r="E118" s="46"/>
      <c r="F118" s="47"/>
      <c r="G118" s="47"/>
      <c r="H118" s="47"/>
      <c r="I118" s="47"/>
      <c r="J118" s="4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0.100000000000001" customHeight="1" thickBot="1">
      <c r="A119" s="9"/>
      <c r="B119" s="28"/>
      <c r="C119" s="38" t="s">
        <v>231</v>
      </c>
      <c r="D119" s="35"/>
      <c r="E119" s="36"/>
      <c r="F119" s="36"/>
      <c r="G119" s="36"/>
      <c r="H119" s="36"/>
      <c r="I119" s="36"/>
      <c r="J119" s="3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>
      <c r="A120" s="9" t="s">
        <v>232</v>
      </c>
      <c r="B120" s="28" t="s">
        <v>233</v>
      </c>
      <c r="C120" s="39" t="s">
        <v>227</v>
      </c>
      <c r="D120" s="30" t="s">
        <v>165</v>
      </c>
      <c r="E120" s="40"/>
      <c r="F120" s="41"/>
      <c r="G120" s="41"/>
      <c r="H120" s="41"/>
      <c r="I120" s="41"/>
      <c r="J120" s="4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thickBot="1">
      <c r="A121" s="9" t="s">
        <v>234</v>
      </c>
      <c r="B121" s="28" t="s">
        <v>235</v>
      </c>
      <c r="C121" s="58" t="s">
        <v>230</v>
      </c>
      <c r="D121" s="59" t="s">
        <v>165</v>
      </c>
      <c r="E121" s="46"/>
      <c r="F121" s="47"/>
      <c r="G121" s="47"/>
      <c r="H121" s="47"/>
      <c r="I121" s="47"/>
      <c r="J121" s="4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2:2">
      <c r="B177" s="5"/>
    </row>
  </sheetData>
  <mergeCells count="2">
    <mergeCell ref="D7:D8"/>
    <mergeCell ref="E7:J7"/>
  </mergeCells>
  <dataValidations count="8">
    <dataValidation type="decimal" operator="greaterThanOrEqual" allowBlank="1" showInputMessage="1" showErrorMessage="1" errorTitle="Unmetered supply" error="Must be a number" promptTitle="Unmetered supply" prompt="Enter value" sqref="E71:J73">
      <formula1>0</formula1>
    </dataValidation>
    <dataValidation type="custom" operator="greaterThanOrEqual" allowBlank="1" showInputMessage="1" showErrorMessage="1" errorTitle="Demand supplied" error="Must be a number" promptTitle="Demand supplied" prompt="Enter value in MW" sqref="E117:J118">
      <formula1>ISNUMBER(E117)</formula1>
    </dataValidation>
    <dataValidation type="custom" operator="greaterThanOrEqual" allowBlank="1" showInputMessage="1" showErrorMessage="1" errorTitle="Demand supplied" error="Must be a number" promptTitle="Demand supplied" prompt="Enter value in MVA" sqref="E120:J121">
      <formula1>ISNUMBER(E120)</formula1>
    </dataValidation>
    <dataValidation type="custom" operator="greaterThanOrEqual" allowBlank="1" showInputMessage="1" showErrorMessage="1" errorTitle="Power factor" error="Must be a number" promptTitle="Power factor" prompt="Enter value for power factor" sqref="E101:J114">
      <formula1>ISNUMBER(E101)</formula1>
    </dataValidation>
    <dataValidation type="custom" operator="greaterThanOrEqual" allowBlank="1" showInputMessage="1" showErrorMessage="1" errorTitle="System demand" error="Must be a number" promptTitle="System demand" prompt="Enter value in MVA" sqref="E95:J98 E89:J92">
      <formula1>ISNUMBER(E89)</formula1>
    </dataValidation>
    <dataValidation type="custom" operator="greaterThanOrEqual" allowBlank="1" showInputMessage="1" showErrorMessage="1" errorTitle="System demand" error="Must be a number" promptTitle="System demand" prompt="Enter value in MW" sqref="E83:J86 E77:J80">
      <formula1>ISNUMBER(E77)</formula1>
    </dataValidation>
    <dataValidation type="custom" operator="greaterThanOrEqual" allowBlank="1" showInputMessage="1" showErrorMessage="1" errorTitle="Customer numbers" error="Must be a number" promptTitle="Customer numbers" prompt="Enter value" sqref="E47:J53 E63:J68">
      <formula1>ISNUMBER(E47)</formula1>
    </dataValidation>
    <dataValidation type="custom" operator="greaterThanOrEqual" allowBlank="1" showInputMessage="1" showErrorMessage="1" errorTitle="Energy" error="Must be a number" promptTitle="Energy" prompt="Enter value in GWh" sqref="E11:J11 E39:J43 E23:J26 E29:J36 E15:J20">
      <formula1>ISNUMBER(E11)</formula1>
    </dataValidation>
  </dataValidations>
  <pageMargins left="0.7" right="0.7" top="0.75" bottom="0.75" header="0.3" footer="0.3"/>
  <pageSetup paperSize="8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448707F24254388AB379A4EE9C7CB" ma:contentTypeVersion="0" ma:contentTypeDescription="Create a new document." ma:contentTypeScope="" ma:versionID="bd9080542d17dfcef12dd1d72a4894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478BD-4463-4875-B6BC-6BC49080F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974E07-1004-432F-A112-BFCD64C2D1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F50332-D4CF-4193-9ED5-5365B6A5BA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3.4 Operational data</vt:lpstr>
      <vt:lpstr>OperationalData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 PUBLIC RRP RIN 3.4 - Operational data</dc:title>
  <dc:creator>Sam Hyland</dc:creator>
  <cp:lastModifiedBy>Hannah Williams</cp:lastModifiedBy>
  <dcterms:created xsi:type="dcterms:W3CDTF">2015-11-24T06:57:32Z</dcterms:created>
  <dcterms:modified xsi:type="dcterms:W3CDTF">2016-01-06T03:33:14Z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0x0101006FA448707F24254388AB379A4EE9C7CB</vt:lpwstr>
  </property>
</Properties>
</file>